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20" yWindow="-120" windowWidth="29040" windowHeight="15840" activeTab="7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7" sheetId="7" r:id="rId7"/>
    <sheet name="серпень" sheetId="8" r:id="rId8"/>
    <sheet name="вересень" sheetId="9" r:id="rId9"/>
    <sheet name="жовтень" sheetId="10" r:id="rId10"/>
    <sheet name="листопад" sheetId="11" r:id="rId11"/>
    <sheet name="грудень" sheetId="12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8" l="1"/>
  <c r="Z29" i="8"/>
  <c r="AL4" i="8" l="1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L33" i="7" l="1"/>
  <c r="AL32" i="7" l="1"/>
  <c r="AL31" i="7"/>
  <c r="AL30" i="7"/>
  <c r="AL29" i="7" l="1"/>
  <c r="AL28" i="7" l="1"/>
  <c r="AL27" i="7" l="1"/>
  <c r="AL26" i="7"/>
  <c r="F4" i="7" l="1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E4" i="7"/>
  <c r="D4" i="7"/>
  <c r="C4" i="7"/>
  <c r="B4" i="7"/>
  <c r="AL29" i="6"/>
  <c r="AL28" i="6"/>
  <c r="AL27" i="6"/>
  <c r="AL26" i="6" l="1"/>
  <c r="Z32" i="6"/>
  <c r="Z31" i="6"/>
  <c r="AL25" i="6"/>
  <c r="L31" i="6"/>
  <c r="F4" i="6"/>
  <c r="AK4" i="6"/>
  <c r="AJ4" i="6"/>
  <c r="AI4" i="6"/>
  <c r="AH4" i="6"/>
  <c r="AG4" i="6"/>
  <c r="AF4" i="6"/>
  <c r="AE4" i="6"/>
  <c r="AD4" i="6"/>
  <c r="AC4" i="6"/>
  <c r="AB4" i="6"/>
  <c r="AA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E4" i="6"/>
  <c r="D4" i="6"/>
  <c r="C4" i="6"/>
  <c r="B4" i="6"/>
  <c r="AK31" i="5"/>
  <c r="AK30" i="5"/>
  <c r="L32" i="6" l="1"/>
  <c r="AL4" i="6"/>
  <c r="AK29" i="5"/>
  <c r="AK28" i="5" l="1"/>
  <c r="P33" i="5"/>
  <c r="AK27" i="5" l="1"/>
  <c r="AK26" i="5"/>
  <c r="J33" i="5"/>
  <c r="F33" i="5"/>
  <c r="F34" i="5" s="1"/>
  <c r="AJ4" i="5" l="1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J34" i="5" s="1"/>
  <c r="I4" i="5"/>
  <c r="H4" i="5"/>
  <c r="G4" i="5"/>
  <c r="E4" i="5"/>
  <c r="D4" i="5"/>
  <c r="C4" i="5"/>
  <c r="B4" i="5"/>
  <c r="AJ28" i="4" l="1"/>
  <c r="AJ29" i="4" s="1"/>
  <c r="AJ27" i="4"/>
  <c r="J28" i="4"/>
  <c r="I28" i="4" l="1"/>
  <c r="AI4" i="4" l="1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I29" i="4" s="1"/>
  <c r="H4" i="4"/>
  <c r="G4" i="4"/>
  <c r="F4" i="4"/>
  <c r="E4" i="4"/>
  <c r="D4" i="4"/>
  <c r="C4" i="4"/>
  <c r="B4" i="4"/>
  <c r="J27" i="3"/>
  <c r="AI4" i="3" l="1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J25" i="1"/>
  <c r="AJ24" i="1" l="1"/>
  <c r="AJ23" i="1"/>
  <c r="V27" i="12"/>
  <c r="AJ4" i="12" l="1"/>
  <c r="AH28" i="12"/>
  <c r="AD28" i="12"/>
  <c r="Z28" i="12"/>
  <c r="Y28" i="12"/>
  <c r="V28" i="12"/>
  <c r="Q28" i="12"/>
  <c r="AI27" i="12"/>
  <c r="AI28" i="12" s="1"/>
  <c r="AG27" i="12"/>
  <c r="AG28" i="12" s="1"/>
  <c r="AC27" i="12"/>
  <c r="AC28" i="12" s="1"/>
  <c r="AA27" i="12"/>
  <c r="AA28" i="12" s="1"/>
  <c r="X27" i="12"/>
  <c r="X28" i="12" s="1"/>
  <c r="W27" i="12"/>
  <c r="W28" i="12" s="1"/>
  <c r="U27" i="12"/>
  <c r="U28" i="12" s="1"/>
  <c r="T27" i="12"/>
  <c r="T28" i="12" s="1"/>
  <c r="S27" i="12"/>
  <c r="S28" i="12" s="1"/>
  <c r="R27" i="12"/>
  <c r="R28" i="12" s="1"/>
  <c r="Q27" i="12"/>
  <c r="P27" i="12"/>
  <c r="P28" i="12" s="1"/>
  <c r="O27" i="12"/>
  <c r="O28" i="12" s="1"/>
  <c r="N27" i="12"/>
  <c r="N28" i="12" s="1"/>
  <c r="M27" i="12"/>
  <c r="M28" i="12" s="1"/>
  <c r="L27" i="12"/>
  <c r="L28" i="12" s="1"/>
  <c r="K27" i="12"/>
  <c r="K28" i="12" s="1"/>
  <c r="J27" i="12"/>
  <c r="J28" i="12" s="1"/>
  <c r="I27" i="12"/>
  <c r="I28" i="12" s="1"/>
  <c r="H27" i="12"/>
  <c r="H28" i="12" s="1"/>
  <c r="G27" i="12"/>
  <c r="G28" i="12" s="1"/>
  <c r="F27" i="12"/>
  <c r="F28" i="12" s="1"/>
  <c r="E27" i="12"/>
  <c r="E28" i="12" s="1"/>
  <c r="D27" i="12"/>
  <c r="D28" i="12" s="1"/>
  <c r="C27" i="12"/>
  <c r="C28" i="12" s="1"/>
  <c r="B27" i="12"/>
  <c r="B28" i="12" s="1"/>
  <c r="AJ26" i="12"/>
  <c r="AJ25" i="12"/>
  <c r="AJ24" i="12"/>
  <c r="AJ23" i="12"/>
  <c r="AJ22" i="12"/>
  <c r="AJ21" i="12"/>
  <c r="AJ20" i="12"/>
  <c r="AJ19" i="12"/>
  <c r="AJ18" i="12"/>
  <c r="AJ17" i="12"/>
  <c r="AJ16" i="12"/>
  <c r="AJ15" i="12"/>
  <c r="AJ14" i="12"/>
  <c r="AJ13" i="12"/>
  <c r="AJ12" i="12"/>
  <c r="AJ11" i="12"/>
  <c r="AJ10" i="12"/>
  <c r="AJ9" i="12"/>
  <c r="AJ8" i="12"/>
  <c r="AJ7" i="12"/>
  <c r="AJ6" i="12"/>
  <c r="AJ5" i="12"/>
  <c r="AI27" i="11"/>
  <c r="AJ27" i="12" l="1"/>
  <c r="AJ28" i="12" s="1"/>
  <c r="D27" i="11"/>
  <c r="AI28" i="11" l="1"/>
  <c r="AH28" i="11"/>
  <c r="AD28" i="11"/>
  <c r="Z28" i="11"/>
  <c r="Y28" i="11"/>
  <c r="V28" i="11"/>
  <c r="AG27" i="11"/>
  <c r="AG28" i="11" s="1"/>
  <c r="AC27" i="11"/>
  <c r="AC28" i="11" s="1"/>
  <c r="AA27" i="11"/>
  <c r="AA28" i="11" s="1"/>
  <c r="X27" i="11"/>
  <c r="X28" i="11" s="1"/>
  <c r="W27" i="11"/>
  <c r="W28" i="11" s="1"/>
  <c r="U27" i="11"/>
  <c r="U28" i="11" s="1"/>
  <c r="T27" i="11"/>
  <c r="T28" i="11" s="1"/>
  <c r="S27" i="11"/>
  <c r="S28" i="11" s="1"/>
  <c r="R27" i="11"/>
  <c r="R28" i="11" s="1"/>
  <c r="Q27" i="11"/>
  <c r="Q28" i="11" s="1"/>
  <c r="P27" i="11"/>
  <c r="P28" i="11" s="1"/>
  <c r="O27" i="11"/>
  <c r="O28" i="11" s="1"/>
  <c r="N27" i="11"/>
  <c r="N28" i="11" s="1"/>
  <c r="M27" i="11"/>
  <c r="M28" i="11" s="1"/>
  <c r="L27" i="11"/>
  <c r="L28" i="11" s="1"/>
  <c r="K27" i="11"/>
  <c r="K28" i="11" s="1"/>
  <c r="J27" i="11"/>
  <c r="J28" i="11" s="1"/>
  <c r="I27" i="11"/>
  <c r="I28" i="11" s="1"/>
  <c r="H27" i="11"/>
  <c r="H28" i="11" s="1"/>
  <c r="G27" i="11"/>
  <c r="G28" i="11" s="1"/>
  <c r="F27" i="11"/>
  <c r="F28" i="11" s="1"/>
  <c r="E27" i="11"/>
  <c r="E28" i="11" s="1"/>
  <c r="D28" i="11"/>
  <c r="C27" i="11"/>
  <c r="C28" i="11" s="1"/>
  <c r="B27" i="11"/>
  <c r="B28" i="11" s="1"/>
  <c r="AJ26" i="11"/>
  <c r="AJ25" i="11"/>
  <c r="AJ24" i="11"/>
  <c r="AJ23" i="11"/>
  <c r="AJ22" i="11"/>
  <c r="AJ21" i="11"/>
  <c r="AJ20" i="11"/>
  <c r="AJ19" i="11"/>
  <c r="AJ18" i="11"/>
  <c r="AJ17" i="11"/>
  <c r="AJ16" i="11"/>
  <c r="AJ15" i="11"/>
  <c r="AJ14" i="11"/>
  <c r="AJ13" i="11"/>
  <c r="AJ12" i="11"/>
  <c r="AJ11" i="11"/>
  <c r="AJ10" i="11"/>
  <c r="AJ9" i="11"/>
  <c r="AJ8" i="11"/>
  <c r="AJ7" i="11"/>
  <c r="AJ6" i="11"/>
  <c r="AJ5" i="11"/>
  <c r="AJ4" i="11"/>
  <c r="R27" i="10"/>
  <c r="AJ27" i="11" l="1"/>
  <c r="AJ28" i="11" s="1"/>
  <c r="J27" i="10"/>
  <c r="T27" i="10" l="1"/>
  <c r="AJ5" i="10" l="1"/>
  <c r="AI28" i="10"/>
  <c r="AH28" i="10"/>
  <c r="AD28" i="10"/>
  <c r="Z28" i="10"/>
  <c r="Y28" i="10"/>
  <c r="V28" i="10"/>
  <c r="T28" i="10"/>
  <c r="R28" i="10"/>
  <c r="AG27" i="10"/>
  <c r="AG28" i="10" s="1"/>
  <c r="AC27" i="10"/>
  <c r="AC28" i="10" s="1"/>
  <c r="AA27" i="10"/>
  <c r="AA28" i="10" s="1"/>
  <c r="X27" i="10"/>
  <c r="X28" i="10" s="1"/>
  <c r="W27" i="10"/>
  <c r="W28" i="10" s="1"/>
  <c r="U27" i="10"/>
  <c r="U28" i="10" s="1"/>
  <c r="S27" i="10"/>
  <c r="S28" i="10" s="1"/>
  <c r="Q27" i="10"/>
  <c r="Q28" i="10" s="1"/>
  <c r="P27" i="10"/>
  <c r="P28" i="10" s="1"/>
  <c r="O27" i="10"/>
  <c r="O28" i="10" s="1"/>
  <c r="N27" i="10"/>
  <c r="N28" i="10" s="1"/>
  <c r="M27" i="10"/>
  <c r="M28" i="10" s="1"/>
  <c r="L27" i="10"/>
  <c r="L28" i="10" s="1"/>
  <c r="K27" i="10"/>
  <c r="K28" i="10" s="1"/>
  <c r="J28" i="10"/>
  <c r="I27" i="10"/>
  <c r="I28" i="10" s="1"/>
  <c r="H27" i="10"/>
  <c r="H28" i="10" s="1"/>
  <c r="G27" i="10"/>
  <c r="G28" i="10" s="1"/>
  <c r="F27" i="10"/>
  <c r="F28" i="10" s="1"/>
  <c r="E27" i="10"/>
  <c r="E28" i="10" s="1"/>
  <c r="D27" i="10"/>
  <c r="D28" i="10" s="1"/>
  <c r="C27" i="10"/>
  <c r="C28" i="10" s="1"/>
  <c r="B27" i="10"/>
  <c r="B28" i="10" s="1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AJ4" i="10"/>
  <c r="AA27" i="9"/>
  <c r="AA28" i="9" s="1"/>
  <c r="AG27" i="9"/>
  <c r="AJ27" i="10" l="1"/>
  <c r="AJ28" i="10" s="1"/>
  <c r="W27" i="9"/>
  <c r="U27" i="9" l="1"/>
  <c r="S27" i="9" l="1"/>
  <c r="AC27" i="9" l="1"/>
  <c r="X27" i="9"/>
  <c r="Y28" i="9" l="1"/>
  <c r="X28" i="9"/>
  <c r="U28" i="9"/>
  <c r="T28" i="9"/>
  <c r="AI28" i="9"/>
  <c r="AH28" i="9"/>
  <c r="AG28" i="9"/>
  <c r="AD28" i="9"/>
  <c r="AC28" i="9"/>
  <c r="Z28" i="9"/>
  <c r="W28" i="9"/>
  <c r="V28" i="9"/>
  <c r="S28" i="9"/>
  <c r="R28" i="9"/>
  <c r="Q27" i="9"/>
  <c r="Q28" i="9" s="1"/>
  <c r="P27" i="9"/>
  <c r="P28" i="9" s="1"/>
  <c r="O27" i="9"/>
  <c r="O28" i="9" s="1"/>
  <c r="N27" i="9"/>
  <c r="N28" i="9" s="1"/>
  <c r="M27" i="9"/>
  <c r="M28" i="9" s="1"/>
  <c r="L27" i="9"/>
  <c r="L28" i="9" s="1"/>
  <c r="K27" i="9"/>
  <c r="K28" i="9" s="1"/>
  <c r="J27" i="9"/>
  <c r="J28" i="9" s="1"/>
  <c r="I27" i="9"/>
  <c r="I28" i="9" s="1"/>
  <c r="H27" i="9"/>
  <c r="H28" i="9" s="1"/>
  <c r="G27" i="9"/>
  <c r="G28" i="9" s="1"/>
  <c r="F27" i="9"/>
  <c r="F28" i="9" s="1"/>
  <c r="E27" i="9"/>
  <c r="E28" i="9" s="1"/>
  <c r="D27" i="9"/>
  <c r="D28" i="9" s="1"/>
  <c r="C27" i="9"/>
  <c r="C28" i="9" s="1"/>
  <c r="B27" i="9"/>
  <c r="B28" i="9" s="1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J4" i="9"/>
  <c r="AE28" i="8"/>
  <c r="AL27" i="8"/>
  <c r="AL26" i="8"/>
  <c r="AL25" i="8"/>
  <c r="AL24" i="8"/>
  <c r="AJ27" i="9" l="1"/>
  <c r="AJ28" i="9" s="1"/>
  <c r="AL23" i="8"/>
  <c r="AL22" i="8"/>
  <c r="AL21" i="8"/>
  <c r="AL20" i="8"/>
  <c r="AL19" i="8"/>
  <c r="AL18" i="8"/>
  <c r="AL17" i="8" l="1"/>
  <c r="AL16" i="8" l="1"/>
  <c r="AL15" i="8"/>
  <c r="AL14" i="8"/>
  <c r="AL13" i="8"/>
  <c r="AL12" i="8"/>
  <c r="AL11" i="8"/>
  <c r="AL10" i="8" l="1"/>
  <c r="AL9" i="8"/>
  <c r="AL8" i="8"/>
  <c r="AL7" i="8"/>
  <c r="AL5" i="8" l="1"/>
  <c r="AL6" i="8"/>
  <c r="Y28" i="8"/>
  <c r="X28" i="8"/>
  <c r="T28" i="8"/>
  <c r="Q28" i="8"/>
  <c r="C28" i="8"/>
  <c r="B28" i="8"/>
  <c r="D28" i="8"/>
  <c r="E28" i="8"/>
  <c r="G28" i="8"/>
  <c r="H28" i="8"/>
  <c r="I28" i="8"/>
  <c r="J28" i="8"/>
  <c r="K28" i="8"/>
  <c r="L28" i="8"/>
  <c r="M28" i="8"/>
  <c r="N28" i="8"/>
  <c r="O28" i="8"/>
  <c r="P28" i="8"/>
  <c r="R28" i="8"/>
  <c r="S28" i="8"/>
  <c r="U28" i="8"/>
  <c r="V28" i="8"/>
  <c r="W28" i="8"/>
  <c r="AB28" i="8"/>
  <c r="AC28" i="8"/>
  <c r="AF28" i="8"/>
  <c r="AI28" i="8"/>
  <c r="AJ28" i="8"/>
  <c r="AK28" i="8"/>
  <c r="AL28" i="8" l="1"/>
  <c r="B29" i="8"/>
  <c r="E29" i="8"/>
  <c r="G29" i="8"/>
  <c r="I29" i="8"/>
  <c r="K29" i="8"/>
  <c r="M29" i="8"/>
  <c r="N29" i="8"/>
  <c r="Q29" i="8"/>
  <c r="R29" i="8"/>
  <c r="T29" i="8"/>
  <c r="U29" i="8"/>
  <c r="V29" i="8"/>
  <c r="X29" i="8"/>
  <c r="Y29" i="8"/>
  <c r="AB29" i="8"/>
  <c r="AE29" i="8"/>
  <c r="AF29" i="8"/>
  <c r="AI29" i="8"/>
  <c r="AK29" i="8"/>
  <c r="AJ29" i="8"/>
  <c r="AC29" i="8"/>
  <c r="AA29" i="8"/>
  <c r="W29" i="8"/>
  <c r="S29" i="8"/>
  <c r="P29" i="8"/>
  <c r="O29" i="8"/>
  <c r="L29" i="8"/>
  <c r="J29" i="8"/>
  <c r="H29" i="8"/>
  <c r="D29" i="8"/>
  <c r="C29" i="8"/>
  <c r="AL29" i="8" l="1"/>
  <c r="L34" i="7"/>
  <c r="L35" i="7" s="1"/>
  <c r="AA35" i="7" l="1"/>
  <c r="AK34" i="7"/>
  <c r="AK35" i="7" s="1"/>
  <c r="AJ34" i="7"/>
  <c r="AJ35" i="7" s="1"/>
  <c r="AI34" i="7"/>
  <c r="AI35" i="7" s="1"/>
  <c r="AF34" i="7"/>
  <c r="AF35" i="7" s="1"/>
  <c r="AE34" i="7"/>
  <c r="AE35" i="7" s="1"/>
  <c r="AC34" i="7"/>
  <c r="AC35" i="7" s="1"/>
  <c r="AB34" i="7"/>
  <c r="AB35" i="7" s="1"/>
  <c r="Y34" i="7"/>
  <c r="Y35" i="7" s="1"/>
  <c r="X34" i="7"/>
  <c r="X35" i="7" s="1"/>
  <c r="W34" i="7"/>
  <c r="W35" i="7" s="1"/>
  <c r="V34" i="7"/>
  <c r="V35" i="7" s="1"/>
  <c r="U34" i="7"/>
  <c r="U35" i="7" s="1"/>
  <c r="T34" i="7"/>
  <c r="T35" i="7" s="1"/>
  <c r="S34" i="7"/>
  <c r="S35" i="7" s="1"/>
  <c r="R34" i="7"/>
  <c r="R35" i="7" s="1"/>
  <c r="Q34" i="7"/>
  <c r="Q35" i="7" s="1"/>
  <c r="P34" i="7"/>
  <c r="P35" i="7" s="1"/>
  <c r="O34" i="7"/>
  <c r="O35" i="7" s="1"/>
  <c r="N34" i="7"/>
  <c r="N35" i="7" s="1"/>
  <c r="M34" i="7"/>
  <c r="M35" i="7" s="1"/>
  <c r="K34" i="7"/>
  <c r="K35" i="7" s="1"/>
  <c r="J34" i="7"/>
  <c r="J35" i="7" s="1"/>
  <c r="I34" i="7"/>
  <c r="I35" i="7" s="1"/>
  <c r="H34" i="7"/>
  <c r="H35" i="7" s="1"/>
  <c r="G34" i="7"/>
  <c r="G35" i="7" s="1"/>
  <c r="E34" i="7"/>
  <c r="E35" i="7" s="1"/>
  <c r="D34" i="7"/>
  <c r="D35" i="7" s="1"/>
  <c r="C34" i="7"/>
  <c r="C35" i="7" s="1"/>
  <c r="B34" i="7"/>
  <c r="B35" i="7" s="1"/>
  <c r="AL25" i="7"/>
  <c r="AL24" i="7"/>
  <c r="AL23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L9" i="7"/>
  <c r="AL8" i="7"/>
  <c r="AL7" i="7"/>
  <c r="AL6" i="7"/>
  <c r="AL5" i="7"/>
  <c r="AL4" i="7"/>
  <c r="AL35" i="7" l="1"/>
  <c r="AL34" i="7"/>
  <c r="J29" i="4"/>
  <c r="J28" i="3"/>
  <c r="J25" i="2"/>
  <c r="J26" i="2" s="1"/>
  <c r="J27" i="1"/>
  <c r="J28" i="1" s="1"/>
  <c r="J31" i="6"/>
  <c r="J32" i="6" s="1"/>
  <c r="AA32" i="6" l="1"/>
  <c r="AK31" i="6"/>
  <c r="AK32" i="6" s="1"/>
  <c r="AJ31" i="6"/>
  <c r="AJ32" i="6" s="1"/>
  <c r="AI31" i="6"/>
  <c r="AI32" i="6" s="1"/>
  <c r="AF31" i="6"/>
  <c r="AF32" i="6" s="1"/>
  <c r="AE31" i="6"/>
  <c r="AE32" i="6" s="1"/>
  <c r="AC31" i="6"/>
  <c r="AC32" i="6" s="1"/>
  <c r="AB31" i="6"/>
  <c r="AB32" i="6" s="1"/>
  <c r="Y31" i="6"/>
  <c r="Y32" i="6" s="1"/>
  <c r="X31" i="6"/>
  <c r="X32" i="6" s="1"/>
  <c r="W31" i="6"/>
  <c r="W32" i="6" s="1"/>
  <c r="V31" i="6"/>
  <c r="V32" i="6" s="1"/>
  <c r="U31" i="6"/>
  <c r="U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K31" i="6"/>
  <c r="K32" i="6" s="1"/>
  <c r="I31" i="6"/>
  <c r="I32" i="6" s="1"/>
  <c r="H31" i="6"/>
  <c r="H32" i="6" s="1"/>
  <c r="G31" i="6"/>
  <c r="G32" i="6" s="1"/>
  <c r="E31" i="6"/>
  <c r="E32" i="6" s="1"/>
  <c r="D31" i="6"/>
  <c r="D32" i="6" s="1"/>
  <c r="C31" i="6"/>
  <c r="C32" i="6" s="1"/>
  <c r="B31" i="6"/>
  <c r="AL30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L8" i="6"/>
  <c r="AL7" i="6"/>
  <c r="AL6" i="6"/>
  <c r="AL5" i="6"/>
  <c r="B32" i="6" l="1"/>
  <c r="F32" i="6"/>
  <c r="AL31" i="6"/>
  <c r="AL32" i="6" s="1"/>
  <c r="K33" i="5"/>
  <c r="K34" i="5" s="1"/>
  <c r="Z34" i="5" l="1"/>
  <c r="AJ33" i="5"/>
  <c r="AJ34" i="5" s="1"/>
  <c r="AI33" i="5"/>
  <c r="AI34" i="5" s="1"/>
  <c r="AH33" i="5"/>
  <c r="AH34" i="5" s="1"/>
  <c r="AE33" i="5"/>
  <c r="AE34" i="5" s="1"/>
  <c r="AD33" i="5"/>
  <c r="AD34" i="5" s="1"/>
  <c r="AB33" i="5"/>
  <c r="AB34" i="5" s="1"/>
  <c r="AA33" i="5"/>
  <c r="AA34" i="5" s="1"/>
  <c r="Y33" i="5"/>
  <c r="Y34" i="5" s="1"/>
  <c r="X33" i="5"/>
  <c r="X34" i="5" s="1"/>
  <c r="W33" i="5"/>
  <c r="W34" i="5" s="1"/>
  <c r="V33" i="5"/>
  <c r="V34" i="5" s="1"/>
  <c r="U33" i="5"/>
  <c r="U34" i="5" s="1"/>
  <c r="T33" i="5"/>
  <c r="T34" i="5" s="1"/>
  <c r="S33" i="5"/>
  <c r="S34" i="5" s="1"/>
  <c r="R33" i="5"/>
  <c r="R34" i="5" s="1"/>
  <c r="Q33" i="5"/>
  <c r="Q34" i="5" s="1"/>
  <c r="P34" i="5"/>
  <c r="O33" i="5"/>
  <c r="O34" i="5" s="1"/>
  <c r="N33" i="5"/>
  <c r="N34" i="5" s="1"/>
  <c r="M33" i="5"/>
  <c r="M34" i="5" s="1"/>
  <c r="I33" i="5"/>
  <c r="I34" i="5" s="1"/>
  <c r="H33" i="5"/>
  <c r="H34" i="5" s="1"/>
  <c r="G33" i="5"/>
  <c r="G34" i="5" s="1"/>
  <c r="E33" i="5"/>
  <c r="E34" i="5" s="1"/>
  <c r="D33" i="5"/>
  <c r="D34" i="5" s="1"/>
  <c r="C33" i="5"/>
  <c r="C34" i="5" s="1"/>
  <c r="B33" i="5"/>
  <c r="B34" i="5" s="1"/>
  <c r="AK32" i="5"/>
  <c r="AK25" i="5"/>
  <c r="AK24" i="5"/>
  <c r="AK23" i="5"/>
  <c r="AK22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5"/>
  <c r="AK4" i="5"/>
  <c r="AK33" i="5" l="1"/>
  <c r="AK34" i="5" s="1"/>
  <c r="AI28" i="4"/>
  <c r="AI29" i="4" s="1"/>
  <c r="Y29" i="4" l="1"/>
  <c r="AH28" i="4"/>
  <c r="AH29" i="4" s="1"/>
  <c r="AG28" i="4"/>
  <c r="AG29" i="4" s="1"/>
  <c r="AD28" i="4"/>
  <c r="AD29" i="4" s="1"/>
  <c r="AC28" i="4"/>
  <c r="AC29" i="4" s="1"/>
  <c r="AA28" i="4"/>
  <c r="AA29" i="4" s="1"/>
  <c r="Z28" i="4"/>
  <c r="Z29" i="4" s="1"/>
  <c r="X28" i="4"/>
  <c r="X29" i="4" s="1"/>
  <c r="W28" i="4"/>
  <c r="W29" i="4" s="1"/>
  <c r="V28" i="4"/>
  <c r="V29" i="4" s="1"/>
  <c r="U28" i="4"/>
  <c r="U29" i="4" s="1"/>
  <c r="T28" i="4"/>
  <c r="T29" i="4" s="1"/>
  <c r="S28" i="4"/>
  <c r="S29" i="4" s="1"/>
  <c r="R28" i="4"/>
  <c r="R29" i="4" s="1"/>
  <c r="Q28" i="4"/>
  <c r="Q29" i="4" s="1"/>
  <c r="P28" i="4"/>
  <c r="P29" i="4" s="1"/>
  <c r="O28" i="4"/>
  <c r="O29" i="4" s="1"/>
  <c r="N28" i="4"/>
  <c r="N29" i="4" s="1"/>
  <c r="M28" i="4"/>
  <c r="M29" i="4" s="1"/>
  <c r="L28" i="4"/>
  <c r="L29" i="4" s="1"/>
  <c r="H28" i="4"/>
  <c r="H29" i="4" s="1"/>
  <c r="G28" i="4"/>
  <c r="G29" i="4" s="1"/>
  <c r="F28" i="4"/>
  <c r="F29" i="4" s="1"/>
  <c r="E28" i="4"/>
  <c r="E29" i="4" s="1"/>
  <c r="D28" i="4"/>
  <c r="D29" i="4" s="1"/>
  <c r="C28" i="4"/>
  <c r="C29" i="4" s="1"/>
  <c r="B28" i="4"/>
  <c r="B29" i="4" s="1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J24" i="3" l="1"/>
  <c r="AJ25" i="3"/>
  <c r="AJ23" i="3"/>
  <c r="Y28" i="3" l="1"/>
  <c r="AH27" i="3"/>
  <c r="AH28" i="3" s="1"/>
  <c r="AG27" i="3"/>
  <c r="AG28" i="3" s="1"/>
  <c r="AD27" i="3"/>
  <c r="AD28" i="3" s="1"/>
  <c r="AC27" i="3"/>
  <c r="AC28" i="3" s="1"/>
  <c r="AA27" i="3"/>
  <c r="AA28" i="3" s="1"/>
  <c r="Z27" i="3"/>
  <c r="Z28" i="3" s="1"/>
  <c r="X27" i="3"/>
  <c r="X28" i="3" s="1"/>
  <c r="W27" i="3"/>
  <c r="W28" i="3" s="1"/>
  <c r="V27" i="3"/>
  <c r="V28" i="3" s="1"/>
  <c r="U27" i="3"/>
  <c r="U28" i="3" s="1"/>
  <c r="T27" i="3"/>
  <c r="T28" i="3" s="1"/>
  <c r="S27" i="3"/>
  <c r="S28" i="3" s="1"/>
  <c r="R27" i="3"/>
  <c r="R28" i="3" s="1"/>
  <c r="Q27" i="3"/>
  <c r="Q28" i="3" s="1"/>
  <c r="P27" i="3"/>
  <c r="P28" i="3" s="1"/>
  <c r="O27" i="3"/>
  <c r="O28" i="3" s="1"/>
  <c r="N27" i="3"/>
  <c r="N28" i="3" s="1"/>
  <c r="M27" i="3"/>
  <c r="M28" i="3" s="1"/>
  <c r="L27" i="3"/>
  <c r="L28" i="3" s="1"/>
  <c r="H27" i="3"/>
  <c r="H28" i="3" s="1"/>
  <c r="G27" i="3"/>
  <c r="G28" i="3" s="1"/>
  <c r="F27" i="3"/>
  <c r="F28" i="3" s="1"/>
  <c r="E27" i="3"/>
  <c r="E28" i="3" s="1"/>
  <c r="D27" i="3"/>
  <c r="D28" i="3" s="1"/>
  <c r="C27" i="3"/>
  <c r="C28" i="3" s="1"/>
  <c r="B27" i="3"/>
  <c r="B28" i="3" s="1"/>
  <c r="AJ26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4" i="3"/>
  <c r="AJ27" i="3" l="1"/>
  <c r="AJ28" i="3" s="1"/>
  <c r="V25" i="2"/>
  <c r="V26" i="2" s="1"/>
  <c r="AJ23" i="2" l="1"/>
  <c r="S25" i="2" l="1"/>
  <c r="AH25" i="2" l="1"/>
  <c r="AH26" i="2" s="1"/>
  <c r="AG25" i="2"/>
  <c r="AG26" i="2" s="1"/>
  <c r="AD25" i="2"/>
  <c r="AD26" i="2" s="1"/>
  <c r="AC25" i="2"/>
  <c r="AC26" i="2" s="1"/>
  <c r="AA25" i="2"/>
  <c r="AA26" i="2" s="1"/>
  <c r="Z25" i="2"/>
  <c r="Z26" i="2" s="1"/>
  <c r="X25" i="2"/>
  <c r="X26" i="2" s="1"/>
  <c r="W25" i="2"/>
  <c r="W26" i="2" s="1"/>
  <c r="U25" i="2"/>
  <c r="U26" i="2" s="1"/>
  <c r="T25" i="2"/>
  <c r="T26" i="2" s="1"/>
  <c r="S26" i="2"/>
  <c r="R25" i="2"/>
  <c r="R26" i="2" s="1"/>
  <c r="Q25" i="2"/>
  <c r="Q26" i="2" s="1"/>
  <c r="P25" i="2"/>
  <c r="P26" i="2" s="1"/>
  <c r="O25" i="2"/>
  <c r="O26" i="2" s="1"/>
  <c r="N25" i="2"/>
  <c r="N26" i="2" s="1"/>
  <c r="M25" i="2"/>
  <c r="M26" i="2" s="1"/>
  <c r="L25" i="2"/>
  <c r="L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B25" i="2"/>
  <c r="B26" i="2" s="1"/>
  <c r="AJ24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J4" i="2"/>
  <c r="AJ25" i="2" l="1"/>
  <c r="AJ26" i="2" s="1"/>
  <c r="S27" i="1"/>
  <c r="T27" i="1"/>
  <c r="AC27" i="1"/>
  <c r="AC28" i="1" s="1"/>
  <c r="W27" i="1" l="1"/>
  <c r="W28" i="1" s="1"/>
  <c r="B27" i="1"/>
  <c r="U27" i="1" l="1"/>
  <c r="U28" i="1" s="1"/>
  <c r="AA27" i="1"/>
  <c r="AA28" i="1" s="1"/>
  <c r="Y28" i="1" l="1"/>
  <c r="AH27" i="1"/>
  <c r="AH28" i="1" s="1"/>
  <c r="AG27" i="1"/>
  <c r="AG28" i="1" s="1"/>
  <c r="AD27" i="1"/>
  <c r="AD28" i="1" s="1"/>
  <c r="Z27" i="1"/>
  <c r="Z28" i="1" s="1"/>
  <c r="X27" i="1"/>
  <c r="X28" i="1" s="1"/>
  <c r="T28" i="1"/>
  <c r="S28" i="1"/>
  <c r="R27" i="1"/>
  <c r="R28" i="1" s="1"/>
  <c r="Q27" i="1"/>
  <c r="Q28" i="1" s="1"/>
  <c r="P27" i="1"/>
  <c r="P28" i="1" s="1"/>
  <c r="O27" i="1"/>
  <c r="O28" i="1" s="1"/>
  <c r="N27" i="1"/>
  <c r="N28" i="1" s="1"/>
  <c r="M27" i="1"/>
  <c r="M28" i="1" s="1"/>
  <c r="L27" i="1"/>
  <c r="L28" i="1" s="1"/>
  <c r="H27" i="1"/>
  <c r="H28" i="1" s="1"/>
  <c r="G27" i="1"/>
  <c r="G28" i="1" s="1"/>
  <c r="F27" i="1"/>
  <c r="F28" i="1" s="1"/>
  <c r="E27" i="1"/>
  <c r="E28" i="1" s="1"/>
  <c r="D27" i="1"/>
  <c r="D28" i="1" s="1"/>
  <c r="C27" i="1"/>
  <c r="C28" i="1" s="1"/>
  <c r="B28" i="1"/>
  <c r="AJ26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27" i="1" l="1"/>
  <c r="AJ28" i="1" s="1"/>
</calcChain>
</file>

<file path=xl/comments1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12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<sst xmlns="http://schemas.openxmlformats.org/spreadsheetml/2006/main" count="491" uniqueCount="71">
  <si>
    <t xml:space="preserve">дата </t>
  </si>
  <si>
    <t>податок  з доходів  з фізичних  осіб</t>
  </si>
  <si>
    <t xml:space="preserve"> Податок на доходи фізичних осіб з грошового забезпечення, грошових винагород та інших виплат, одержаних ві</t>
  </si>
  <si>
    <t xml:space="preserve"> Податок на доходи фізичних осіб, що сплачується податковими агентами, із доходів платника податку інших ніж заробітна плата</t>
  </si>
  <si>
    <t xml:space="preserve"> Податок на доходи фізичних осіб, що сплачується фізичними особами за результатами річного декларування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</si>
  <si>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</si>
  <si>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 рентної плати за спеціальне використання лісових</t>
  </si>
  <si>
    <t>Рентна плата за  користування надрами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</si>
  <si>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</si>
  <si>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</si>
  <si>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</t>
  </si>
  <si>
    <t>Орендна плата з юридичних осiб</t>
  </si>
  <si>
    <t>Земельний податок з фізичних осіб</t>
  </si>
  <si>
    <t>оренда  землі з фізичних</t>
  </si>
  <si>
    <t xml:space="preserve">Податок  на нерухоме  майновідмінне від земельної ділянки, сплачений фізичними особами, які є власниками об'єктів житлової нерухомості </t>
  </si>
  <si>
    <t>єдиний   податок  з юридичних</t>
  </si>
  <si>
    <t>Єдиний податок з фізичних осіб</t>
  </si>
  <si>
    <t>Єдиний податок  сільськогосподарських</t>
  </si>
  <si>
    <t>держмито</t>
  </si>
  <si>
    <t>Плата за надання інших адміністративних послуг</t>
  </si>
  <si>
    <t>адмінштрафи</t>
  </si>
  <si>
    <t>Інші надходження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</si>
  <si>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заняття, використання не за цільовим призначенням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</si>
  <si>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</si>
  <si>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Освітня субвенція з державного бюджету місцевим бюджетам</t>
  </si>
  <si>
    <t>Субвенція з місцевого бюджету на надання державної підтримки особам з особливими освітніми потребами за рахунок в</t>
  </si>
  <si>
    <t>Дотація з місцевого бюджету на здійснення переданих з державного бюджету видатків з утримання закладів освіти та</t>
  </si>
  <si>
    <t>Базова дотація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</si>
  <si>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</si>
  <si>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нфраструктураІ</t>
  </si>
  <si>
    <t>Субвенція з державного бюджету місцевим бюджетам на розвиток мережі центру надання адміністративних послуг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</si>
  <si>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</si>
  <si>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Всього</t>
  </si>
  <si>
    <t xml:space="preserve"> Залишок  на поч.  року  </t>
  </si>
  <si>
    <t xml:space="preserve">Всього з поч. року  </t>
  </si>
  <si>
    <t xml:space="preserve">Всього за січень  </t>
  </si>
  <si>
    <t>Січень</t>
  </si>
  <si>
    <t xml:space="preserve"> Залишок  на початок місяця</t>
  </si>
  <si>
    <t xml:space="preserve">Всього за лютий </t>
  </si>
  <si>
    <t>ЛЮТИЙ</t>
  </si>
  <si>
    <t>БЕРЕЗЕНЬ</t>
  </si>
  <si>
    <t xml:space="preserve">Всього за березень </t>
  </si>
  <si>
    <t>КВІТЕНЬ</t>
  </si>
  <si>
    <t xml:space="preserve">Всього за квітень </t>
  </si>
  <si>
    <t>Інша субвенція</t>
  </si>
  <si>
    <t>ТРАВЕНЬ</t>
  </si>
  <si>
    <t xml:space="preserve">Всього за травень </t>
  </si>
  <si>
    <t>ЧЕРВЕНЬ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</si>
  <si>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</si>
  <si>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</si>
  <si>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Всього за червень </t>
  </si>
  <si>
    <t xml:space="preserve">Всього за липень </t>
  </si>
  <si>
    <t>ЛИПЕНЬ</t>
  </si>
  <si>
    <t xml:space="preserve">Всього за  серпень </t>
  </si>
  <si>
    <t>СЕРПЕНЬ</t>
  </si>
  <si>
    <t>ВЕРЕСЕНЬ</t>
  </si>
  <si>
    <t xml:space="preserve">Всього за  вересень </t>
  </si>
  <si>
    <t>ЖОВТЕНЬ</t>
  </si>
  <si>
    <t xml:space="preserve">Всього за  жовтень </t>
  </si>
  <si>
    <t>ЛИСТОПАД</t>
  </si>
  <si>
    <t xml:space="preserve">Всього за  листопад </t>
  </si>
  <si>
    <t>ГРУДЕНЬ</t>
  </si>
  <si>
    <t xml:space="preserve">Всього за  грудень </t>
  </si>
  <si>
    <t>Податок на прибуток підприємств та фінансових установ комунальної власності</t>
  </si>
  <si>
    <t>Державне мито, не віднесене до інших категорій  </t>
  </si>
  <si>
    <t>26,07,203</t>
  </si>
  <si>
    <t>29,07,2023</t>
  </si>
  <si>
    <t>27.07.2023            35104,06</t>
  </si>
  <si>
    <t xml:space="preserve">                                            </t>
  </si>
  <si>
    <t>податок на прибуток підприємств та фінансових  установ  комунальної  власності</t>
  </si>
  <si>
    <t>державне мито не віднесене до інших  категорій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</si>
</sst>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theme="1"/>
      <name val="Шрифт текста"/>
      <family val="2"/>
      <charset val="204"/>
    </font>
    <font>
      <sz val="10"/>
      <color theme="1"/>
      <name val="Шрифт текста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7" fillId="0" borderId="1" xfId="0" applyFont="1" applyBorder="1"/>
    <xf numFmtId="0" fontId="7" fillId="0" borderId="2" xfId="0" applyFont="1" applyBorder="1"/>
    <xf numFmtId="0" fontId="8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4" fillId="2" borderId="1" xfId="0" applyFont="1" applyFill="1" applyBorder="1"/>
    <xf numFmtId="2" fontId="4" fillId="0" borderId="1" xfId="0" applyNumberFormat="1" applyFont="1" applyBorder="1"/>
    <xf numFmtId="2" fontId="4" fillId="3" borderId="1" xfId="0" applyNumberFormat="1" applyFont="1" applyFill="1" applyBorder="1"/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3" borderId="3" xfId="0" applyNumberFormat="1" applyFont="1" applyFill="1" applyBorder="1"/>
    <xf numFmtId="0" fontId="10" fillId="0" borderId="1" xfId="0" applyFont="1" applyBorder="1"/>
    <xf numFmtId="0" fontId="4" fillId="0" borderId="1" xfId="1" applyFont="1" applyBorder="1" applyAlignment="1">
      <alignment wrapText="1"/>
    </xf>
    <xf numFmtId="0" fontId="10" fillId="0" borderId="1" xfId="2" applyFont="1" applyBorder="1" applyAlignment="1">
      <alignment wrapText="1"/>
    </xf>
    <xf numFmtId="0" fontId="11" fillId="0" borderId="1" xfId="0" applyFont="1" applyBorder="1"/>
    <xf numFmtId="0" fontId="11" fillId="0" borderId="0" xfId="0" applyFont="1"/>
    <xf numFmtId="17" fontId="3" fillId="0" borderId="0" xfId="0" applyNumberFormat="1" applyFont="1"/>
    <xf numFmtId="14" fontId="10" fillId="0" borderId="1" xfId="0" applyNumberFormat="1" applyFont="1" applyBorder="1"/>
    <xf numFmtId="14" fontId="4" fillId="0" borderId="1" xfId="0" applyNumberFormat="1" applyFont="1" applyBorder="1"/>
    <xf numFmtId="14" fontId="10" fillId="3" borderId="1" xfId="0" applyNumberFormat="1" applyFont="1" applyFill="1" applyBorder="1"/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2" fontId="7" fillId="0" borderId="3" xfId="0" applyNumberFormat="1" applyFont="1" applyBorder="1"/>
    <xf numFmtId="0" fontId="12" fillId="0" borderId="0" xfId="0" applyFont="1"/>
    <xf numFmtId="0" fontId="3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2" fontId="7" fillId="2" borderId="4" xfId="0" applyNumberFormat="1" applyFont="1" applyFill="1" applyBorder="1"/>
    <xf numFmtId="2" fontId="7" fillId="2" borderId="3" xfId="0" applyNumberFormat="1" applyFont="1" applyFill="1" applyBorder="1"/>
    <xf numFmtId="0" fontId="7" fillId="2" borderId="1" xfId="0" applyFont="1" applyFill="1" applyBorder="1" applyAlignment="1">
      <alignment wrapText="1"/>
    </xf>
    <xf numFmtId="0" fontId="13" fillId="0" borderId="0" xfId="0" applyFont="1"/>
    <xf numFmtId="0" fontId="2" fillId="0" borderId="1" xfId="3" applyBorder="1" applyAlignment="1">
      <alignment wrapText="1"/>
    </xf>
    <xf numFmtId="2" fontId="0" fillId="0" borderId="0" xfId="0" applyNumberFormat="1"/>
    <xf numFmtId="0" fontId="10" fillId="0" borderId="0" xfId="0" applyFont="1"/>
    <xf numFmtId="0" fontId="14" fillId="0" borderId="1" xfId="4" applyFont="1" applyBorder="1"/>
    <xf numFmtId="2" fontId="11" fillId="0" borderId="1" xfId="0" applyNumberFormat="1" applyFont="1" applyBorder="1"/>
    <xf numFmtId="0" fontId="15" fillId="0" borderId="1" xfId="0" applyFont="1" applyBorder="1" applyAlignment="1">
      <alignment wrapText="1"/>
    </xf>
    <xf numFmtId="2" fontId="4" fillId="0" borderId="0" xfId="0" applyNumberFormat="1" applyFont="1" applyBorder="1"/>
  </cellXfs>
  <cellStyles count="5">
    <cellStyle name="Звичайний 2" xfId="3"/>
    <cellStyle name="Звичайний 3" xfId="4"/>
    <cellStyle name="Обычный" xfId="0" builtinId="0"/>
    <cellStyle name="Обычный 2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8"/>
  <sheetViews>
    <sheetView topLeftCell="A2" workbookViewId="0">
      <selection activeCell="AI3" sqref="AI3"/>
    </sheetView>
  </sheetViews>
  <sheetFormatPr defaultRowHeight="15"/>
  <cols>
    <col min="1" max="1" width="13.140625" customWidth="1"/>
  </cols>
  <sheetData>
    <row r="1" spans="1:36">
      <c r="C1" s="21" t="s">
        <v>36</v>
      </c>
      <c r="D1" s="1">
        <v>2023</v>
      </c>
    </row>
    <row r="2" spans="1:36" ht="135.7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s="28" customFormat="1" ht="24.75" customHeight="1">
      <c r="A4" s="29" t="s">
        <v>33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1"/>
      <c r="J4" s="31">
        <v>0</v>
      </c>
      <c r="K4" s="31">
        <v>0</v>
      </c>
      <c r="L4" s="31">
        <v>0</v>
      </c>
      <c r="M4" s="30">
        <v>0</v>
      </c>
      <c r="N4" s="31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2">
        <f t="shared" ref="AJ4:AJ26" si="0">SUM(B4:AI4)</f>
        <v>0</v>
      </c>
    </row>
    <row r="5" spans="1:36">
      <c r="A5" s="22">
        <v>44928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>
        <v>114.32</v>
      </c>
      <c r="Q5" s="11"/>
      <c r="R5" s="11"/>
      <c r="S5" s="11">
        <v>190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3">
        <f t="shared" si="0"/>
        <v>304.32</v>
      </c>
    </row>
    <row r="6" spans="1:36">
      <c r="A6" s="23">
        <v>44929</v>
      </c>
      <c r="B6" s="11"/>
      <c r="C6" s="11"/>
      <c r="D6" s="12"/>
      <c r="E6" s="11"/>
      <c r="F6" s="11"/>
      <c r="G6" s="11"/>
      <c r="H6" s="11"/>
      <c r="I6" s="11"/>
      <c r="J6" s="11">
        <v>225</v>
      </c>
      <c r="K6" s="11"/>
      <c r="L6" s="11"/>
      <c r="M6" s="11"/>
      <c r="N6" s="11"/>
      <c r="O6" s="11"/>
      <c r="P6" s="11"/>
      <c r="Q6" s="11"/>
      <c r="R6" s="11"/>
      <c r="S6" s="11">
        <v>2680</v>
      </c>
      <c r="T6" s="11"/>
      <c r="U6" s="11"/>
      <c r="V6" s="11"/>
      <c r="W6" s="11"/>
      <c r="X6" s="11">
        <v>0.4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si="0"/>
        <v>2905.4</v>
      </c>
    </row>
    <row r="7" spans="1:36">
      <c r="A7" s="22">
        <v>44930</v>
      </c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>
        <v>1090</v>
      </c>
      <c r="Q7" s="11"/>
      <c r="R7" s="11"/>
      <c r="S7" s="11">
        <v>1350</v>
      </c>
      <c r="T7" s="11"/>
      <c r="U7" s="11">
        <v>340</v>
      </c>
      <c r="V7" s="11"/>
      <c r="W7" s="11"/>
      <c r="X7" s="11">
        <v>0.85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2780.85</v>
      </c>
    </row>
    <row r="8" spans="1:36">
      <c r="A8" s="22">
        <v>44931</v>
      </c>
      <c r="B8" s="11"/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1454</v>
      </c>
      <c r="T8" s="11"/>
      <c r="U8" s="11"/>
      <c r="V8" s="11"/>
      <c r="W8" s="11">
        <v>124.06</v>
      </c>
      <c r="X8" s="11"/>
      <c r="Y8" s="11"/>
      <c r="Z8" s="11"/>
      <c r="AA8" s="11"/>
      <c r="AB8" s="11"/>
      <c r="AC8" s="11">
        <v>615850</v>
      </c>
      <c r="AD8" s="11"/>
      <c r="AE8" s="11"/>
      <c r="AF8" s="11"/>
      <c r="AG8" s="11"/>
      <c r="AH8" s="11"/>
      <c r="AI8" s="11"/>
      <c r="AJ8" s="13">
        <f t="shared" si="0"/>
        <v>617428.06000000006</v>
      </c>
    </row>
    <row r="9" spans="1:36">
      <c r="A9" s="22">
        <v>44932</v>
      </c>
      <c r="B9" s="11">
        <v>385.92</v>
      </c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385.92</v>
      </c>
    </row>
    <row r="10" spans="1:36">
      <c r="A10" s="22">
        <v>44935</v>
      </c>
      <c r="B10" s="11">
        <v>15686.94</v>
      </c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>
        <v>1340</v>
      </c>
      <c r="T10" s="11"/>
      <c r="U10" s="11">
        <v>170</v>
      </c>
      <c r="V10" s="11"/>
      <c r="W10" s="11"/>
      <c r="X10" s="11">
        <v>0.85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17197.79</v>
      </c>
    </row>
    <row r="11" spans="1:36">
      <c r="A11" s="22">
        <v>44936</v>
      </c>
      <c r="B11" s="11">
        <v>4224</v>
      </c>
      <c r="C11" s="11"/>
      <c r="D11" s="12"/>
      <c r="E11" s="11"/>
      <c r="F11" s="11"/>
      <c r="G11" s="11"/>
      <c r="H11" s="11"/>
      <c r="I11" s="11"/>
      <c r="J11" s="11">
        <v>334</v>
      </c>
      <c r="K11" s="11"/>
      <c r="L11" s="11"/>
      <c r="M11" s="11"/>
      <c r="N11" s="11"/>
      <c r="O11" s="11"/>
      <c r="P11" s="11"/>
      <c r="Q11" s="11"/>
      <c r="R11" s="11"/>
      <c r="S11" s="11">
        <v>1300</v>
      </c>
      <c r="T11" s="11"/>
      <c r="U11" s="11"/>
      <c r="V11" s="11"/>
      <c r="W11" s="11"/>
      <c r="X11" s="11"/>
      <c r="Y11" s="11"/>
      <c r="Z11" s="11"/>
      <c r="AA11" s="11">
        <v>284000</v>
      </c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289858</v>
      </c>
    </row>
    <row r="12" spans="1:36">
      <c r="A12" s="22">
        <v>44937</v>
      </c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v>313</v>
      </c>
      <c r="P12" s="11"/>
      <c r="Q12" s="11"/>
      <c r="R12" s="11"/>
      <c r="S12" s="11">
        <v>1340</v>
      </c>
      <c r="T12" s="11"/>
      <c r="U12" s="11"/>
      <c r="V12" s="11"/>
      <c r="W12" s="11"/>
      <c r="X12" s="11"/>
      <c r="Y12" s="11"/>
      <c r="Z12" s="11"/>
      <c r="AA12" s="11"/>
      <c r="AB12" s="11"/>
      <c r="AC12" s="11">
        <v>615850</v>
      </c>
      <c r="AD12" s="11"/>
      <c r="AE12" s="11"/>
      <c r="AF12" s="11"/>
      <c r="AG12" s="11"/>
      <c r="AH12" s="11"/>
      <c r="AI12" s="11"/>
      <c r="AJ12" s="13">
        <f t="shared" si="0"/>
        <v>617503</v>
      </c>
    </row>
    <row r="13" spans="1:36">
      <c r="A13" s="22">
        <v>44938</v>
      </c>
      <c r="B13" s="11">
        <v>7278.72</v>
      </c>
      <c r="C13" s="11">
        <v>198904.77</v>
      </c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1245</v>
      </c>
      <c r="T13" s="11"/>
      <c r="U13" s="11"/>
      <c r="V13" s="11"/>
      <c r="W13" s="11">
        <v>40.26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4">
        <f t="shared" si="0"/>
        <v>207468.75</v>
      </c>
    </row>
    <row r="14" spans="1:36">
      <c r="A14" s="22">
        <v>44939</v>
      </c>
      <c r="B14" s="11">
        <v>78439.55</v>
      </c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v>4603.55</v>
      </c>
      <c r="P14" s="11"/>
      <c r="Q14" s="11"/>
      <c r="R14" s="11"/>
      <c r="S14" s="11">
        <v>3224.2</v>
      </c>
      <c r="T14" s="11"/>
      <c r="U14" s="11"/>
      <c r="V14" s="11"/>
      <c r="W14" s="11"/>
      <c r="X14" s="11">
        <v>0.85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86268.150000000009</v>
      </c>
    </row>
    <row r="15" spans="1:36">
      <c r="A15" s="23">
        <v>44942</v>
      </c>
      <c r="B15" s="11">
        <v>1209.5999999999999</v>
      </c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v>6481.78</v>
      </c>
      <c r="P15" s="11"/>
      <c r="Q15" s="20"/>
      <c r="R15" s="11"/>
      <c r="S15" s="11">
        <v>1740</v>
      </c>
      <c r="T15" s="11">
        <v>5287.42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4">
        <f t="shared" si="0"/>
        <v>14718.8</v>
      </c>
    </row>
    <row r="16" spans="1:36">
      <c r="A16" s="23">
        <v>44943</v>
      </c>
      <c r="B16" s="11"/>
      <c r="C16" s="11"/>
      <c r="D16" s="12">
        <v>413.02</v>
      </c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v>1588.1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2001.12</v>
      </c>
    </row>
    <row r="17" spans="1:36">
      <c r="A17" s="23">
        <v>44944</v>
      </c>
      <c r="B17" s="11">
        <v>14539.99</v>
      </c>
      <c r="C17" s="11">
        <v>371687.23</v>
      </c>
      <c r="D17" s="12"/>
      <c r="E17" s="11"/>
      <c r="F17" s="11"/>
      <c r="G17" s="11"/>
      <c r="H17" s="11"/>
      <c r="I17" s="11"/>
      <c r="J17" s="11">
        <v>1543</v>
      </c>
      <c r="K17" s="11"/>
      <c r="L17" s="11"/>
      <c r="M17" s="11"/>
      <c r="N17" s="11"/>
      <c r="O17" s="11"/>
      <c r="P17" s="11"/>
      <c r="Q17" s="11"/>
      <c r="R17" s="11"/>
      <c r="S17" s="11">
        <v>6700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394470.22</v>
      </c>
    </row>
    <row r="18" spans="1:36">
      <c r="A18" s="22">
        <v>44945</v>
      </c>
      <c r="B18" s="11"/>
      <c r="C18" s="11"/>
      <c r="D18" s="12">
        <v>448</v>
      </c>
      <c r="E18" s="11"/>
      <c r="F18" s="11"/>
      <c r="G18" s="11">
        <v>340</v>
      </c>
      <c r="H18" s="11"/>
      <c r="I18" s="11"/>
      <c r="J18" s="11"/>
      <c r="K18" s="11"/>
      <c r="L18" s="11">
        <v>4830</v>
      </c>
      <c r="M18" s="11"/>
      <c r="N18" s="11"/>
      <c r="O18" s="11"/>
      <c r="P18" s="11"/>
      <c r="Q18" s="11"/>
      <c r="R18" s="11">
        <v>12400</v>
      </c>
      <c r="S18" s="11">
        <v>4539.41</v>
      </c>
      <c r="T18" s="11"/>
      <c r="U18" s="11">
        <v>173</v>
      </c>
      <c r="V18" s="11"/>
      <c r="W18" s="11"/>
      <c r="X18" s="11">
        <v>0.34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22730.75</v>
      </c>
    </row>
    <row r="19" spans="1:36">
      <c r="A19" s="24">
        <v>44946</v>
      </c>
      <c r="B19" s="12">
        <v>2137.6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v>1300</v>
      </c>
      <c r="T19" s="12"/>
      <c r="U19" s="12"/>
      <c r="V19" s="12"/>
      <c r="W19" s="12"/>
      <c r="X19" s="12"/>
      <c r="Y19" s="12"/>
      <c r="Z19" s="12"/>
      <c r="AA19" s="12">
        <v>284000</v>
      </c>
      <c r="AB19" s="12"/>
      <c r="AC19" s="12"/>
      <c r="AD19" s="12"/>
      <c r="AE19" s="12"/>
      <c r="AF19" s="12"/>
      <c r="AG19" s="12"/>
      <c r="AH19" s="12"/>
      <c r="AI19" s="12"/>
      <c r="AJ19" s="15">
        <f t="shared" si="0"/>
        <v>287437.59999999998</v>
      </c>
    </row>
    <row r="20" spans="1:36">
      <c r="A20" s="22">
        <v>44949</v>
      </c>
      <c r="B20" s="11">
        <v>7601.88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2334</v>
      </c>
      <c r="P20" s="11"/>
      <c r="Q20" s="11"/>
      <c r="R20" s="11"/>
      <c r="S20" s="11">
        <v>4310</v>
      </c>
      <c r="T20" s="11"/>
      <c r="U20" s="11">
        <v>3757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18002.88</v>
      </c>
    </row>
    <row r="21" spans="1:36">
      <c r="A21" s="22">
        <v>44950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>
        <v>459</v>
      </c>
      <c r="V21" s="11"/>
      <c r="W21" s="11"/>
      <c r="X21" s="11">
        <v>0.51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459.51</v>
      </c>
    </row>
    <row r="22" spans="1:36">
      <c r="A22" s="22">
        <v>44951</v>
      </c>
      <c r="B22" s="11">
        <v>772.99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v>7581</v>
      </c>
      <c r="P22" s="11"/>
      <c r="Q22" s="11"/>
      <c r="R22" s="11"/>
      <c r="S22" s="11"/>
      <c r="T22" s="11">
        <v>5050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13403.99</v>
      </c>
    </row>
    <row r="23" spans="1:36">
      <c r="A23" s="22">
        <v>44952</v>
      </c>
      <c r="B23" s="11">
        <v>3858.61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13035.72</v>
      </c>
      <c r="P23" s="11">
        <v>2479</v>
      </c>
      <c r="Q23" s="11"/>
      <c r="R23" s="11"/>
      <c r="S23" s="11"/>
      <c r="T23" s="11">
        <v>9315.33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28688.659999999996</v>
      </c>
    </row>
    <row r="24" spans="1:36">
      <c r="A24" s="22">
        <v>44953</v>
      </c>
      <c r="B24" s="11">
        <v>110116.77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v>264.86</v>
      </c>
      <c r="N24" s="11"/>
      <c r="O24" s="11">
        <v>37366.65</v>
      </c>
      <c r="P24" s="11"/>
      <c r="Q24" s="11"/>
      <c r="R24" s="11"/>
      <c r="S24" s="11"/>
      <c r="T24" s="11">
        <v>78803.490000000005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226551.77000000002</v>
      </c>
    </row>
    <row r="25" spans="1:36">
      <c r="A25" s="22">
        <v>44956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>
        <v>10962.18</v>
      </c>
      <c r="O25" s="11">
        <v>195433.77</v>
      </c>
      <c r="P25" s="11"/>
      <c r="Q25" s="11"/>
      <c r="R25" s="11"/>
      <c r="S25" s="11"/>
      <c r="T25" s="11">
        <v>36910</v>
      </c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>
        <v>5169</v>
      </c>
      <c r="AH25" s="11"/>
      <c r="AI25" s="11"/>
      <c r="AJ25" s="13">
        <f t="shared" si="0"/>
        <v>248474.94999999998</v>
      </c>
    </row>
    <row r="26" spans="1:36">
      <c r="A26" s="22">
        <v>44957</v>
      </c>
      <c r="B26" s="11"/>
      <c r="C26" s="11"/>
      <c r="D26" s="11"/>
      <c r="E26" s="11"/>
      <c r="F26" s="11">
        <v>5098.2299999999996</v>
      </c>
      <c r="G26" s="11"/>
      <c r="H26" s="11"/>
      <c r="I26" s="11"/>
      <c r="J26" s="11"/>
      <c r="K26" s="11"/>
      <c r="L26" s="11"/>
      <c r="M26" s="11"/>
      <c r="N26" s="11">
        <v>396.82</v>
      </c>
      <c r="O26" s="11">
        <v>13200</v>
      </c>
      <c r="P26" s="11"/>
      <c r="Q26" s="11"/>
      <c r="R26" s="11"/>
      <c r="S26" s="11"/>
      <c r="T26" s="11"/>
      <c r="U26" s="11"/>
      <c r="V26" s="11"/>
      <c r="W26" s="11"/>
      <c r="X26" s="11">
        <v>0.85</v>
      </c>
      <c r="Y26" s="11"/>
      <c r="Z26" s="11"/>
      <c r="AA26" s="11">
        <v>284000</v>
      </c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302695.90000000002</v>
      </c>
    </row>
    <row r="27" spans="1:36" s="28" customFormat="1" ht="23.25">
      <c r="A27" s="25" t="s">
        <v>35</v>
      </c>
      <c r="B27" s="26">
        <f t="shared" ref="B27:H27" si="1">SUM(B5:B26)</f>
        <v>246252.57</v>
      </c>
      <c r="C27" s="26">
        <f t="shared" si="1"/>
        <v>570592</v>
      </c>
      <c r="D27" s="26">
        <f t="shared" si="1"/>
        <v>861.02</v>
      </c>
      <c r="E27" s="26">
        <f t="shared" si="1"/>
        <v>0</v>
      </c>
      <c r="F27" s="26">
        <f t="shared" si="1"/>
        <v>5098.2299999999996</v>
      </c>
      <c r="G27" s="26">
        <f t="shared" si="1"/>
        <v>340</v>
      </c>
      <c r="H27" s="26">
        <f t="shared" si="1"/>
        <v>0</v>
      </c>
      <c r="I27" s="26"/>
      <c r="J27" s="26">
        <f>SUM(J5:J26)</f>
        <v>2102</v>
      </c>
      <c r="K27" s="26"/>
      <c r="L27" s="26">
        <f t="shared" ref="L27:U27" si="2">SUM(L5:L26)</f>
        <v>4830</v>
      </c>
      <c r="M27" s="26">
        <f t="shared" si="2"/>
        <v>264.86</v>
      </c>
      <c r="N27" s="26">
        <f t="shared" si="2"/>
        <v>11359</v>
      </c>
      <c r="O27" s="26">
        <f t="shared" si="2"/>
        <v>280349.46999999997</v>
      </c>
      <c r="P27" s="26">
        <f t="shared" si="2"/>
        <v>3683.3199999999997</v>
      </c>
      <c r="Q27" s="26">
        <f t="shared" si="2"/>
        <v>0</v>
      </c>
      <c r="R27" s="26">
        <f t="shared" si="2"/>
        <v>12400</v>
      </c>
      <c r="S27" s="26">
        <f t="shared" si="2"/>
        <v>34300.71</v>
      </c>
      <c r="T27" s="26">
        <f t="shared" si="2"/>
        <v>135366.24</v>
      </c>
      <c r="U27" s="26">
        <f t="shared" si="2"/>
        <v>4899</v>
      </c>
      <c r="V27" s="26"/>
      <c r="W27" s="26">
        <f>SUM(W5:W26)</f>
        <v>164.32</v>
      </c>
      <c r="X27" s="26">
        <f>SUM(X5:X26)</f>
        <v>4.6499999999999995</v>
      </c>
      <c r="Y27" s="26"/>
      <c r="Z27" s="26">
        <f>SUM(Z5:Z26)</f>
        <v>0</v>
      </c>
      <c r="AA27" s="26">
        <f>SUM(AA5:AA26)</f>
        <v>852000</v>
      </c>
      <c r="AB27" s="26"/>
      <c r="AC27" s="26">
        <f>SUM(AC5:AC26)</f>
        <v>1231700</v>
      </c>
      <c r="AD27" s="26">
        <f>SUM(AD5:AD26)</f>
        <v>0</v>
      </c>
      <c r="AE27" s="26"/>
      <c r="AF27" s="26"/>
      <c r="AG27" s="26">
        <f>SUM(AG5:AG26)</f>
        <v>5169</v>
      </c>
      <c r="AH27" s="26">
        <f>SUM(AH5:AH26)</f>
        <v>0</v>
      </c>
      <c r="AI27" s="26"/>
      <c r="AJ27" s="27">
        <f>SUM(AJ5:AJ26)</f>
        <v>3401736.39</v>
      </c>
    </row>
    <row r="28" spans="1:36" ht="26.25">
      <c r="A28" s="8" t="s">
        <v>34</v>
      </c>
      <c r="B28" s="9">
        <f t="shared" ref="B28:H28" si="3">B4+B27</f>
        <v>246252.57</v>
      </c>
      <c r="C28" s="9">
        <f t="shared" si="3"/>
        <v>570592</v>
      </c>
      <c r="D28" s="9">
        <f t="shared" si="3"/>
        <v>861.02</v>
      </c>
      <c r="E28" s="9">
        <f t="shared" si="3"/>
        <v>0</v>
      </c>
      <c r="F28" s="9">
        <f t="shared" si="3"/>
        <v>5098.2299999999996</v>
      </c>
      <c r="G28" s="9">
        <f t="shared" si="3"/>
        <v>340</v>
      </c>
      <c r="H28" s="9">
        <f t="shared" si="3"/>
        <v>0</v>
      </c>
      <c r="I28" s="9"/>
      <c r="J28" s="9">
        <f>J4+J27</f>
        <v>2102</v>
      </c>
      <c r="K28" s="9"/>
      <c r="L28" s="9">
        <f t="shared" ref="L28:U28" si="4">L4+L27</f>
        <v>4830</v>
      </c>
      <c r="M28" s="9">
        <f t="shared" si="4"/>
        <v>264.86</v>
      </c>
      <c r="N28" s="9">
        <f t="shared" si="4"/>
        <v>11359</v>
      </c>
      <c r="O28" s="9">
        <f t="shared" si="4"/>
        <v>280349.46999999997</v>
      </c>
      <c r="P28" s="9">
        <f t="shared" si="4"/>
        <v>3683.3199999999997</v>
      </c>
      <c r="Q28" s="9">
        <f t="shared" si="4"/>
        <v>0</v>
      </c>
      <c r="R28" s="9">
        <f t="shared" si="4"/>
        <v>12400</v>
      </c>
      <c r="S28" s="9">
        <f t="shared" si="4"/>
        <v>34300.71</v>
      </c>
      <c r="T28" s="9">
        <f t="shared" si="4"/>
        <v>135366.24</v>
      </c>
      <c r="U28" s="9">
        <f t="shared" si="4"/>
        <v>4899</v>
      </c>
      <c r="V28" s="9"/>
      <c r="W28" s="9">
        <f>W4+W27</f>
        <v>164.32</v>
      </c>
      <c r="X28" s="9">
        <f>X4+X27</f>
        <v>4.6499999999999995</v>
      </c>
      <c r="Y28" s="9">
        <f>Y4+Y27</f>
        <v>0</v>
      </c>
      <c r="Z28" s="9">
        <f>Z4+Z27</f>
        <v>0</v>
      </c>
      <c r="AA28" s="9">
        <f>AA4+AA27</f>
        <v>852000</v>
      </c>
      <c r="AB28" s="9"/>
      <c r="AC28" s="9">
        <f>AC4+AC27</f>
        <v>1231700</v>
      </c>
      <c r="AD28" s="9">
        <f>AD4+AD27</f>
        <v>0</v>
      </c>
      <c r="AE28" s="9"/>
      <c r="AF28" s="9"/>
      <c r="AG28" s="9">
        <f>AG4+AG27</f>
        <v>5169</v>
      </c>
      <c r="AH28" s="9">
        <f>AH4+AH27</f>
        <v>0</v>
      </c>
      <c r="AI28" s="10"/>
      <c r="AJ28" s="9">
        <f>AJ4+AJ27</f>
        <v>3401736.39</v>
      </c>
    </row>
  </sheetData>
  <protectedRanges>
    <protectedRange sqref="K2" name="Диапазон1_1_1"/>
  </protectedRange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8"/>
  <sheetViews>
    <sheetView topLeftCell="H1" workbookViewId="0">
      <selection activeCell="B4" sqref="B4:AI4"/>
    </sheetView>
  </sheetViews>
  <sheetFormatPr defaultRowHeight="15"/>
  <cols>
    <col min="3" max="3" width="12.42578125" customWidth="1"/>
    <col min="29" max="29" width="11.85546875" customWidth="1"/>
    <col min="36" max="36" width="13.42578125" customWidth="1"/>
  </cols>
  <sheetData>
    <row r="1" spans="1:36">
      <c r="C1" s="21" t="s">
        <v>57</v>
      </c>
      <c r="D1" s="1">
        <v>2023</v>
      </c>
    </row>
    <row r="2" spans="1:36" ht="159.7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30" customHeight="1">
      <c r="A4" s="33" t="s">
        <v>37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0"/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2">
        <f>SUM(B4:AI4)</f>
        <v>0</v>
      </c>
    </row>
    <row r="5" spans="1:36">
      <c r="A5" s="22"/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3">
        <f>SUM(B5:AI5)</f>
        <v>0</v>
      </c>
    </row>
    <row r="6" spans="1:36">
      <c r="A6" s="23"/>
      <c r="B6" s="11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ref="AJ6:AJ26" si="0">SUM(B6:AI6)</f>
        <v>0</v>
      </c>
    </row>
    <row r="7" spans="1:36">
      <c r="A7" s="22"/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0</v>
      </c>
    </row>
    <row r="8" spans="1:36">
      <c r="A8" s="22"/>
      <c r="B8" s="11"/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0</v>
      </c>
    </row>
    <row r="9" spans="1:36">
      <c r="A9" s="22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0</v>
      </c>
    </row>
    <row r="10" spans="1:36">
      <c r="A10" s="22"/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0</v>
      </c>
    </row>
    <row r="11" spans="1:36">
      <c r="A11" s="22"/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0</v>
      </c>
    </row>
    <row r="12" spans="1:36">
      <c r="A12" s="22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3">
        <f t="shared" si="0"/>
        <v>0</v>
      </c>
    </row>
    <row r="13" spans="1:36">
      <c r="A13" s="22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3">
        <f t="shared" si="0"/>
        <v>0</v>
      </c>
    </row>
    <row r="14" spans="1:36">
      <c r="A14" s="22"/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0</v>
      </c>
    </row>
    <row r="15" spans="1:36">
      <c r="A15" s="23"/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3">
        <f t="shared" si="0"/>
        <v>0</v>
      </c>
    </row>
    <row r="16" spans="1:36">
      <c r="A16" s="23"/>
      <c r="B16" s="11"/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0</v>
      </c>
    </row>
    <row r="17" spans="1:36">
      <c r="A17" s="23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0</v>
      </c>
    </row>
    <row r="18" spans="1:36">
      <c r="A18" s="22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0</v>
      </c>
    </row>
    <row r="19" spans="1:36">
      <c r="A19" s="2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>
        <f t="shared" si="0"/>
        <v>0</v>
      </c>
    </row>
    <row r="20" spans="1:36">
      <c r="A20" s="2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0</v>
      </c>
    </row>
    <row r="21" spans="1:36">
      <c r="A21" s="2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0</v>
      </c>
    </row>
    <row r="22" spans="1:36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0</v>
      </c>
    </row>
    <row r="23" spans="1:36">
      <c r="A23" s="2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0</v>
      </c>
    </row>
    <row r="24" spans="1:36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0</v>
      </c>
    </row>
    <row r="25" spans="1:36">
      <c r="A25" s="2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0</v>
      </c>
    </row>
    <row r="26" spans="1:36">
      <c r="A26" s="2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0</v>
      </c>
    </row>
    <row r="27" spans="1:36" ht="23.25">
      <c r="A27" s="25" t="s">
        <v>58</v>
      </c>
      <c r="B27" s="26">
        <f>SUM(B5:B26)</f>
        <v>0</v>
      </c>
      <c r="C27" s="26">
        <f t="shared" ref="C27:O27" si="1">SUM(C6:C26)</f>
        <v>0</v>
      </c>
      <c r="D27" s="26">
        <f t="shared" si="1"/>
        <v>0</v>
      </c>
      <c r="E27" s="26">
        <f t="shared" si="1"/>
        <v>0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>
        <f t="shared" si="1"/>
        <v>0</v>
      </c>
      <c r="J27" s="26">
        <f>SUM(J5:J26)</f>
        <v>0</v>
      </c>
      <c r="K27" s="26">
        <f t="shared" si="1"/>
        <v>0</v>
      </c>
      <c r="L27" s="26">
        <f t="shared" si="1"/>
        <v>0</v>
      </c>
      <c r="M27" s="26">
        <f t="shared" si="1"/>
        <v>0</v>
      </c>
      <c r="N27" s="26">
        <f t="shared" si="1"/>
        <v>0</v>
      </c>
      <c r="O27" s="26">
        <f t="shared" si="1"/>
        <v>0</v>
      </c>
      <c r="P27" s="26">
        <f>SUM(P5:P26)</f>
        <v>0</v>
      </c>
      <c r="Q27" s="26">
        <f>SUM(Q6:Q26)</f>
        <v>0</v>
      </c>
      <c r="R27" s="26">
        <f>SUM(R5:R26)</f>
        <v>0</v>
      </c>
      <c r="S27" s="26">
        <f>SUM(S5:S26)</f>
        <v>0</v>
      </c>
      <c r="T27" s="26">
        <f>SUM(T5:T26)</f>
        <v>0</v>
      </c>
      <c r="U27" s="26">
        <f>SUM(U5:U26)</f>
        <v>0</v>
      </c>
      <c r="V27" s="26"/>
      <c r="W27" s="26">
        <f>SUM(W5:W26)</f>
        <v>0</v>
      </c>
      <c r="X27" s="26">
        <f>SUM(X5:X26)</f>
        <v>0</v>
      </c>
      <c r="Y27" s="26"/>
      <c r="Z27" s="26"/>
      <c r="AA27" s="26">
        <f>SUM(AA5:AA26)</f>
        <v>0</v>
      </c>
      <c r="AB27" s="26"/>
      <c r="AC27" s="26">
        <f>SUM(AC5:AC26)</f>
        <v>0</v>
      </c>
      <c r="AD27" s="26"/>
      <c r="AE27" s="26"/>
      <c r="AF27" s="26"/>
      <c r="AG27" s="26">
        <f>SUM(AG5:AG26)</f>
        <v>0</v>
      </c>
      <c r="AH27" s="26"/>
      <c r="AI27" s="26"/>
      <c r="AJ27" s="27">
        <f>SUM(AJ5:AJ26)</f>
        <v>0</v>
      </c>
    </row>
    <row r="28" spans="1:36" ht="26.25">
      <c r="A28" s="8" t="s">
        <v>34</v>
      </c>
      <c r="B28" s="9">
        <f t="shared" ref="B28:AA28" si="2">B4+B27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9">
        <f t="shared" si="2"/>
        <v>0</v>
      </c>
      <c r="AB28" s="9"/>
      <c r="AC28" s="9">
        <f>AC4+AC27</f>
        <v>0</v>
      </c>
      <c r="AD28" s="9">
        <f>AD4+AD27</f>
        <v>0</v>
      </c>
      <c r="AE28" s="9"/>
      <c r="AF28" s="9"/>
      <c r="AG28" s="9">
        <f>AG4+AG27</f>
        <v>0</v>
      </c>
      <c r="AH28" s="9">
        <f>AH4+AH27</f>
        <v>0</v>
      </c>
      <c r="AI28" s="9">
        <f>AI4+AI27</f>
        <v>0</v>
      </c>
      <c r="AJ28" s="9">
        <f>AJ4+AJ27</f>
        <v>0</v>
      </c>
    </row>
  </sheetData>
  <protectedRanges>
    <protectedRange sqref="K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8"/>
  <sheetViews>
    <sheetView topLeftCell="H1" workbookViewId="0">
      <selection activeCell="B4" sqref="B4:AI4"/>
    </sheetView>
  </sheetViews>
  <sheetFormatPr defaultRowHeight="15"/>
  <cols>
    <col min="2" max="2" width="11" customWidth="1"/>
    <col min="3" max="3" width="11.85546875" customWidth="1"/>
    <col min="29" max="29" width="11.5703125" customWidth="1"/>
    <col min="36" max="36" width="12.140625" customWidth="1"/>
  </cols>
  <sheetData>
    <row r="1" spans="1:36">
      <c r="C1" s="21" t="s">
        <v>59</v>
      </c>
      <c r="D1" s="1">
        <v>2023</v>
      </c>
    </row>
    <row r="2" spans="1:36" ht="137.2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31.5" customHeight="1">
      <c r="A4" s="33" t="s">
        <v>37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0"/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2">
        <f>SUM(B4:AI4)</f>
        <v>0</v>
      </c>
    </row>
    <row r="5" spans="1:36">
      <c r="A5" s="22"/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3">
        <f>SUM(B5:AI5)</f>
        <v>0</v>
      </c>
    </row>
    <row r="6" spans="1:36">
      <c r="A6" s="23"/>
      <c r="B6" s="11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ref="AJ6:AJ26" si="0">SUM(B6:AI6)</f>
        <v>0</v>
      </c>
    </row>
    <row r="7" spans="1:36">
      <c r="A7" s="22"/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0</v>
      </c>
    </row>
    <row r="8" spans="1:36">
      <c r="A8" s="22"/>
      <c r="B8" s="11"/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0</v>
      </c>
    </row>
    <row r="9" spans="1:36">
      <c r="A9" s="22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0</v>
      </c>
    </row>
    <row r="10" spans="1:36">
      <c r="A10" s="22"/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0</v>
      </c>
    </row>
    <row r="11" spans="1:36">
      <c r="A11" s="22"/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0</v>
      </c>
    </row>
    <row r="12" spans="1:36">
      <c r="A12" s="22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3">
        <f t="shared" si="0"/>
        <v>0</v>
      </c>
    </row>
    <row r="13" spans="1:36">
      <c r="A13" s="22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3">
        <f t="shared" si="0"/>
        <v>0</v>
      </c>
    </row>
    <row r="14" spans="1:36">
      <c r="A14" s="22"/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0</v>
      </c>
    </row>
    <row r="15" spans="1:36">
      <c r="A15" s="23"/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3">
        <f t="shared" si="0"/>
        <v>0</v>
      </c>
    </row>
    <row r="16" spans="1:36">
      <c r="A16" s="23"/>
      <c r="B16" s="11"/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0</v>
      </c>
    </row>
    <row r="17" spans="1:36">
      <c r="A17" s="23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0</v>
      </c>
    </row>
    <row r="18" spans="1:36">
      <c r="A18" s="22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0</v>
      </c>
    </row>
    <row r="19" spans="1:36">
      <c r="A19" s="2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>
        <f t="shared" si="0"/>
        <v>0</v>
      </c>
    </row>
    <row r="20" spans="1:36">
      <c r="A20" s="2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0</v>
      </c>
    </row>
    <row r="21" spans="1:36">
      <c r="A21" s="2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0</v>
      </c>
    </row>
    <row r="22" spans="1:36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0</v>
      </c>
    </row>
    <row r="23" spans="1:36">
      <c r="A23" s="2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0</v>
      </c>
    </row>
    <row r="24" spans="1:36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0</v>
      </c>
    </row>
    <row r="25" spans="1:36">
      <c r="A25" s="2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0</v>
      </c>
    </row>
    <row r="26" spans="1:36">
      <c r="A26" s="2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0</v>
      </c>
    </row>
    <row r="27" spans="1:36" ht="23.25">
      <c r="A27" s="25" t="s">
        <v>60</v>
      </c>
      <c r="B27" s="26">
        <f>SUM(B5:B26)</f>
        <v>0</v>
      </c>
      <c r="C27" s="26">
        <f t="shared" ref="C27:O27" si="1">SUM(C6:C26)</f>
        <v>0</v>
      </c>
      <c r="D27" s="26">
        <f>SUM(D5:D26)</f>
        <v>0</v>
      </c>
      <c r="E27" s="26">
        <f t="shared" si="1"/>
        <v>0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>
        <f t="shared" si="1"/>
        <v>0</v>
      </c>
      <c r="J27" s="26">
        <f>SUM(J5:J26)</f>
        <v>0</v>
      </c>
      <c r="K27" s="26">
        <f t="shared" si="1"/>
        <v>0</v>
      </c>
      <c r="L27" s="26">
        <f t="shared" si="1"/>
        <v>0</v>
      </c>
      <c r="M27" s="26">
        <f t="shared" si="1"/>
        <v>0</v>
      </c>
      <c r="N27" s="26">
        <f t="shared" si="1"/>
        <v>0</v>
      </c>
      <c r="O27" s="26">
        <f t="shared" si="1"/>
        <v>0</v>
      </c>
      <c r="P27" s="26">
        <f>SUM(P5:P26)</f>
        <v>0</v>
      </c>
      <c r="Q27" s="26">
        <f>SUM(Q6:Q26)</f>
        <v>0</v>
      </c>
      <c r="R27" s="26">
        <f>SUM(R5:R26)</f>
        <v>0</v>
      </c>
      <c r="S27" s="26">
        <f>SUM(S5:S26)</f>
        <v>0</v>
      </c>
      <c r="T27" s="26">
        <f>SUM(T5:T26)</f>
        <v>0</v>
      </c>
      <c r="U27" s="26">
        <f>SUM(U5:U26)</f>
        <v>0</v>
      </c>
      <c r="V27" s="26"/>
      <c r="W27" s="26">
        <f>SUM(W5:W26)</f>
        <v>0</v>
      </c>
      <c r="X27" s="26">
        <f>SUM(X5:X26)</f>
        <v>0</v>
      </c>
      <c r="Y27" s="26"/>
      <c r="Z27" s="26"/>
      <c r="AA27" s="26">
        <f>SUM(AA5:AA26)</f>
        <v>0</v>
      </c>
      <c r="AB27" s="26"/>
      <c r="AC27" s="26">
        <f>SUM(AC5:AC26)</f>
        <v>0</v>
      </c>
      <c r="AD27" s="26"/>
      <c r="AE27" s="26"/>
      <c r="AF27" s="26"/>
      <c r="AG27" s="26">
        <f>SUM(AG5:AG26)</f>
        <v>0</v>
      </c>
      <c r="AH27" s="26"/>
      <c r="AI27" s="26">
        <f>SUM(AI5:AI26)</f>
        <v>0</v>
      </c>
      <c r="AJ27" s="27">
        <f>SUM(AJ5:AJ26)</f>
        <v>0</v>
      </c>
    </row>
    <row r="28" spans="1:36" ht="26.25">
      <c r="A28" s="8" t="s">
        <v>34</v>
      </c>
      <c r="B28" s="9">
        <f t="shared" ref="B28:AA28" si="2">B4+B27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9">
        <f t="shared" si="2"/>
        <v>0</v>
      </c>
      <c r="AB28" s="9"/>
      <c r="AC28" s="9">
        <f>AC4+AC27</f>
        <v>0</v>
      </c>
      <c r="AD28" s="9">
        <f>AD4+AD27</f>
        <v>0</v>
      </c>
      <c r="AE28" s="9"/>
      <c r="AF28" s="9"/>
      <c r="AG28" s="9">
        <f>AG4+AG27</f>
        <v>0</v>
      </c>
      <c r="AH28" s="9">
        <f>AH4+AH27</f>
        <v>0</v>
      </c>
      <c r="AI28" s="9">
        <f>AI4+AI27</f>
        <v>0</v>
      </c>
      <c r="AJ28" s="9">
        <f>AJ4+AJ27</f>
        <v>0</v>
      </c>
    </row>
  </sheetData>
  <protectedRanges>
    <protectedRange sqref="K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8"/>
  <sheetViews>
    <sheetView topLeftCell="H1" workbookViewId="0">
      <selection activeCell="AI2" sqref="AI2"/>
    </sheetView>
  </sheetViews>
  <sheetFormatPr defaultRowHeight="15"/>
  <cols>
    <col min="3" max="3" width="12.85546875" customWidth="1"/>
    <col min="29" max="29" width="11" customWidth="1"/>
    <col min="36" max="36" width="11.85546875" customWidth="1"/>
  </cols>
  <sheetData>
    <row r="1" spans="1:36">
      <c r="C1" s="21" t="s">
        <v>61</v>
      </c>
      <c r="D1" s="1">
        <v>2023</v>
      </c>
    </row>
    <row r="2" spans="1:36" ht="122.2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45.75">
      <c r="A4" s="33" t="s">
        <v>37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0"/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2">
        <f>SUM(B4:AI4)</f>
        <v>0</v>
      </c>
    </row>
    <row r="5" spans="1:36">
      <c r="A5" s="22"/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3">
        <f>SUM(B5:AI5)</f>
        <v>0</v>
      </c>
    </row>
    <row r="6" spans="1:36">
      <c r="A6" s="23"/>
      <c r="B6" s="11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ref="AJ6:AJ26" si="0">SUM(B6:AI6)</f>
        <v>0</v>
      </c>
    </row>
    <row r="7" spans="1:36">
      <c r="A7" s="22"/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0</v>
      </c>
    </row>
    <row r="8" spans="1:36">
      <c r="A8" s="22"/>
      <c r="B8" s="11"/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0</v>
      </c>
    </row>
    <row r="9" spans="1:36">
      <c r="A9" s="22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0</v>
      </c>
    </row>
    <row r="10" spans="1:36">
      <c r="A10" s="22"/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0</v>
      </c>
    </row>
    <row r="11" spans="1:36">
      <c r="A11" s="22"/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0</v>
      </c>
    </row>
    <row r="12" spans="1:36">
      <c r="A12" s="22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3">
        <f t="shared" si="0"/>
        <v>0</v>
      </c>
    </row>
    <row r="13" spans="1:36">
      <c r="A13" s="22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3">
        <f t="shared" si="0"/>
        <v>0</v>
      </c>
    </row>
    <row r="14" spans="1:36">
      <c r="A14" s="22"/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0</v>
      </c>
    </row>
    <row r="15" spans="1:36">
      <c r="A15" s="23"/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3">
        <f t="shared" si="0"/>
        <v>0</v>
      </c>
    </row>
    <row r="16" spans="1:36">
      <c r="A16" s="23"/>
      <c r="B16" s="11"/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0</v>
      </c>
    </row>
    <row r="17" spans="1:36">
      <c r="A17" s="23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0</v>
      </c>
    </row>
    <row r="18" spans="1:36">
      <c r="A18" s="22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0</v>
      </c>
    </row>
    <row r="19" spans="1:36">
      <c r="A19" s="2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>
        <f t="shared" si="0"/>
        <v>0</v>
      </c>
    </row>
    <row r="20" spans="1:36">
      <c r="A20" s="2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0</v>
      </c>
    </row>
    <row r="21" spans="1:36">
      <c r="A21" s="2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0</v>
      </c>
    </row>
    <row r="22" spans="1:36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0</v>
      </c>
    </row>
    <row r="23" spans="1:36">
      <c r="A23" s="2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0</v>
      </c>
    </row>
    <row r="24" spans="1:36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0</v>
      </c>
    </row>
    <row r="25" spans="1:36">
      <c r="A25" s="2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0</v>
      </c>
    </row>
    <row r="26" spans="1:36">
      <c r="A26" s="2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0</v>
      </c>
    </row>
    <row r="27" spans="1:36" ht="23.25">
      <c r="A27" s="25" t="s">
        <v>62</v>
      </c>
      <c r="B27" s="26">
        <f>SUM(B5:B26)</f>
        <v>0</v>
      </c>
      <c r="C27" s="26">
        <f t="shared" ref="C27:O27" si="1">SUM(C6:C26)</f>
        <v>0</v>
      </c>
      <c r="D27" s="26">
        <f>SUM(D5:D26)</f>
        <v>0</v>
      </c>
      <c r="E27" s="26">
        <f t="shared" si="1"/>
        <v>0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>
        <f t="shared" si="1"/>
        <v>0</v>
      </c>
      <c r="J27" s="26">
        <f>SUM(J5:J26)</f>
        <v>0</v>
      </c>
      <c r="K27" s="26">
        <f t="shared" si="1"/>
        <v>0</v>
      </c>
      <c r="L27" s="26">
        <f t="shared" si="1"/>
        <v>0</v>
      </c>
      <c r="M27" s="26">
        <f t="shared" si="1"/>
        <v>0</v>
      </c>
      <c r="N27" s="26">
        <f t="shared" si="1"/>
        <v>0</v>
      </c>
      <c r="O27" s="26">
        <f t="shared" si="1"/>
        <v>0</v>
      </c>
      <c r="P27" s="26">
        <f>SUM(P5:P26)</f>
        <v>0</v>
      </c>
      <c r="Q27" s="26">
        <f>SUM(Q6:Q26)</f>
        <v>0</v>
      </c>
      <c r="R27" s="26">
        <f t="shared" ref="R27:X27" si="2">SUM(R5:R26)</f>
        <v>0</v>
      </c>
      <c r="S27" s="26">
        <f t="shared" si="2"/>
        <v>0</v>
      </c>
      <c r="T27" s="26">
        <f t="shared" si="2"/>
        <v>0</v>
      </c>
      <c r="U27" s="26">
        <f t="shared" si="2"/>
        <v>0</v>
      </c>
      <c r="V27" s="26">
        <f t="shared" si="2"/>
        <v>0</v>
      </c>
      <c r="W27" s="26">
        <f t="shared" si="2"/>
        <v>0</v>
      </c>
      <c r="X27" s="26">
        <f t="shared" si="2"/>
        <v>0</v>
      </c>
      <c r="Y27" s="26"/>
      <c r="Z27" s="26"/>
      <c r="AA27" s="26">
        <f>SUM(AA5:AA26)</f>
        <v>0</v>
      </c>
      <c r="AB27" s="26"/>
      <c r="AC27" s="26">
        <f>SUM(AC5:AC26)</f>
        <v>0</v>
      </c>
      <c r="AD27" s="26"/>
      <c r="AE27" s="26"/>
      <c r="AF27" s="26"/>
      <c r="AG27" s="26">
        <f>SUM(AG5:AG26)</f>
        <v>0</v>
      </c>
      <c r="AH27" s="26"/>
      <c r="AI27" s="26">
        <f>SUM(AI5:AI26)</f>
        <v>0</v>
      </c>
      <c r="AJ27" s="27">
        <f>SUM(AJ5:AJ26)</f>
        <v>0</v>
      </c>
    </row>
    <row r="28" spans="1:36" ht="26.25">
      <c r="A28" s="8" t="s">
        <v>34</v>
      </c>
      <c r="B28" s="9">
        <f t="shared" ref="B28:AA28" si="3">B4+B27</f>
        <v>0</v>
      </c>
      <c r="C28" s="9">
        <f t="shared" si="3"/>
        <v>0</v>
      </c>
      <c r="D28" s="9">
        <f t="shared" si="3"/>
        <v>0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  <c r="Q28" s="9">
        <f t="shared" si="3"/>
        <v>0</v>
      </c>
      <c r="R28" s="9">
        <f t="shared" si="3"/>
        <v>0</v>
      </c>
      <c r="S28" s="9">
        <f t="shared" si="3"/>
        <v>0</v>
      </c>
      <c r="T28" s="9">
        <f t="shared" si="3"/>
        <v>0</v>
      </c>
      <c r="U28" s="9">
        <f t="shared" si="3"/>
        <v>0</v>
      </c>
      <c r="V28" s="9">
        <f t="shared" si="3"/>
        <v>0</v>
      </c>
      <c r="W28" s="9">
        <f t="shared" si="3"/>
        <v>0</v>
      </c>
      <c r="X28" s="9">
        <f t="shared" si="3"/>
        <v>0</v>
      </c>
      <c r="Y28" s="9">
        <f t="shared" si="3"/>
        <v>0</v>
      </c>
      <c r="Z28" s="9">
        <f t="shared" si="3"/>
        <v>0</v>
      </c>
      <c r="AA28" s="9">
        <f t="shared" si="3"/>
        <v>0</v>
      </c>
      <c r="AB28" s="9"/>
      <c r="AC28" s="9">
        <f>AC4+AC27</f>
        <v>0</v>
      </c>
      <c r="AD28" s="9">
        <f>AD4+AD27</f>
        <v>0</v>
      </c>
      <c r="AE28" s="9"/>
      <c r="AF28" s="9"/>
      <c r="AG28" s="9">
        <f>AG4+AG27</f>
        <v>0</v>
      </c>
      <c r="AH28" s="9">
        <f>AH4+AH27</f>
        <v>0</v>
      </c>
      <c r="AI28" s="9">
        <f>AI4+AI27</f>
        <v>0</v>
      </c>
      <c r="AJ28" s="9">
        <f>AJ4+AJ27</f>
        <v>0</v>
      </c>
    </row>
  </sheetData>
  <protectedRanges>
    <protectedRange sqref="K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6"/>
  <sheetViews>
    <sheetView topLeftCell="G2" workbookViewId="0">
      <selection activeCell="AA27" sqref="AA27"/>
    </sheetView>
  </sheetViews>
  <sheetFormatPr defaultRowHeight="15"/>
  <cols>
    <col min="1" max="1" width="11.5703125" customWidth="1"/>
    <col min="2" max="2" width="9.42578125" bestFit="1" customWidth="1"/>
  </cols>
  <sheetData>
    <row r="1" spans="1:36">
      <c r="C1" s="21" t="s">
        <v>39</v>
      </c>
      <c r="D1" s="1">
        <v>2023</v>
      </c>
    </row>
    <row r="2" spans="1:36" ht="151.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s="34" customFormat="1" ht="33" customHeight="1">
      <c r="A4" s="33" t="s">
        <v>37</v>
      </c>
      <c r="B4" s="30">
        <f>січень!B28</f>
        <v>246252.57</v>
      </c>
      <c r="C4" s="30">
        <f>січень!C28</f>
        <v>570592</v>
      </c>
      <c r="D4" s="30">
        <f>січень!D28</f>
        <v>861.02</v>
      </c>
      <c r="E4" s="30">
        <f>січень!E28</f>
        <v>0</v>
      </c>
      <c r="F4" s="30">
        <f>січень!F28</f>
        <v>5098.2299999999996</v>
      </c>
      <c r="G4" s="30">
        <f>січень!G28</f>
        <v>340</v>
      </c>
      <c r="H4" s="30">
        <f>січень!H4</f>
        <v>0</v>
      </c>
      <c r="I4" s="31">
        <f>січень!I28</f>
        <v>0</v>
      </c>
      <c r="J4" s="31">
        <f>січень!J28</f>
        <v>2102</v>
      </c>
      <c r="K4" s="31">
        <f>січень!K28</f>
        <v>0</v>
      </c>
      <c r="L4" s="31">
        <f>січень!L28</f>
        <v>4830</v>
      </c>
      <c r="M4" s="30">
        <f>січень!M28</f>
        <v>264.86</v>
      </c>
      <c r="N4" s="31">
        <f>січень!N28</f>
        <v>11359</v>
      </c>
      <c r="O4" s="30">
        <f>січень!O28</f>
        <v>280349.46999999997</v>
      </c>
      <c r="P4" s="30">
        <f>січень!P28</f>
        <v>3683.3199999999997</v>
      </c>
      <c r="Q4" s="30">
        <f>січень!Q28</f>
        <v>0</v>
      </c>
      <c r="R4" s="30">
        <f>січень!R28</f>
        <v>12400</v>
      </c>
      <c r="S4" s="30">
        <f>січень!S28</f>
        <v>34300.71</v>
      </c>
      <c r="T4" s="30">
        <f>січень!T28</f>
        <v>135366.24</v>
      </c>
      <c r="U4" s="30">
        <f>січень!U28</f>
        <v>4899</v>
      </c>
      <c r="V4" s="30">
        <f>січень!V28</f>
        <v>0</v>
      </c>
      <c r="W4" s="30">
        <f>січень!W28</f>
        <v>164.32</v>
      </c>
      <c r="X4" s="30">
        <f>січень!X28</f>
        <v>4.6499999999999995</v>
      </c>
      <c r="Y4" s="30">
        <f>січень!Y28</f>
        <v>0</v>
      </c>
      <c r="Z4" s="30">
        <f>січень!Z28</f>
        <v>0</v>
      </c>
      <c r="AA4" s="30">
        <f>січень!AA28</f>
        <v>852000</v>
      </c>
      <c r="AB4" s="30">
        <f>січень!AB28</f>
        <v>0</v>
      </c>
      <c r="AC4" s="30">
        <f>січень!AC28</f>
        <v>1231700</v>
      </c>
      <c r="AD4" s="30">
        <f>січень!AD28</f>
        <v>0</v>
      </c>
      <c r="AE4" s="30">
        <f>січень!AE28</f>
        <v>0</v>
      </c>
      <c r="AF4" s="30">
        <f>січень!AF28</f>
        <v>0</v>
      </c>
      <c r="AG4" s="30">
        <f>січень!AG28</f>
        <v>5169</v>
      </c>
      <c r="AH4" s="30">
        <f>січень!AH28</f>
        <v>0</v>
      </c>
      <c r="AI4" s="30">
        <f>січень!AI28</f>
        <v>0</v>
      </c>
      <c r="AJ4" s="32">
        <f t="shared" ref="AJ4:AJ24" si="0">SUM(B4:AI4)</f>
        <v>3401736.3899999997</v>
      </c>
    </row>
    <row r="5" spans="1:36">
      <c r="A5" s="22">
        <v>44958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>
        <v>12028.5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>
        <v>1</v>
      </c>
      <c r="Y5" s="11"/>
      <c r="Z5" s="11"/>
      <c r="AA5" s="11"/>
      <c r="AB5" s="11"/>
      <c r="AC5" s="11">
        <v>616050</v>
      </c>
      <c r="AD5" s="11"/>
      <c r="AE5" s="11"/>
      <c r="AF5" s="11"/>
      <c r="AG5" s="11"/>
      <c r="AH5" s="11"/>
      <c r="AI5" s="11"/>
      <c r="AJ5" s="13">
        <f t="shared" si="0"/>
        <v>628079.5</v>
      </c>
    </row>
    <row r="6" spans="1:36">
      <c r="A6" s="23">
        <v>44959</v>
      </c>
      <c r="B6" s="11"/>
      <c r="C6" s="11"/>
      <c r="D6" s="12">
        <v>57.6</v>
      </c>
      <c r="E6" s="11"/>
      <c r="F6" s="11"/>
      <c r="G6" s="11"/>
      <c r="H6" s="11"/>
      <c r="I6" s="11"/>
      <c r="J6" s="11">
        <v>250</v>
      </c>
      <c r="K6" s="11"/>
      <c r="L6" s="11"/>
      <c r="M6" s="11"/>
      <c r="N6" s="11"/>
      <c r="O6" s="11"/>
      <c r="P6" s="11">
        <v>173.53</v>
      </c>
      <c r="Q6" s="11"/>
      <c r="R6" s="11"/>
      <c r="S6" s="11">
        <v>5332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si="0"/>
        <v>5813.13</v>
      </c>
    </row>
    <row r="7" spans="1:36">
      <c r="A7" s="22">
        <v>44960</v>
      </c>
      <c r="B7" s="11">
        <v>70.760000000000005</v>
      </c>
      <c r="C7" s="11"/>
      <c r="D7" s="12"/>
      <c r="E7" s="11"/>
      <c r="F7" s="11"/>
      <c r="G7" s="11"/>
      <c r="H7" s="11"/>
      <c r="I7" s="11"/>
      <c r="J7" s="11">
        <v>341</v>
      </c>
      <c r="K7" s="11"/>
      <c r="L7" s="11"/>
      <c r="M7" s="11"/>
      <c r="N7" s="11"/>
      <c r="O7" s="11"/>
      <c r="P7" s="11">
        <v>131.52000000000001</v>
      </c>
      <c r="Q7" s="11"/>
      <c r="R7" s="11"/>
      <c r="S7" s="11">
        <v>1300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>
        <v>5169</v>
      </c>
      <c r="AH7" s="11"/>
      <c r="AI7" s="11"/>
      <c r="AJ7" s="13">
        <f t="shared" si="0"/>
        <v>7012.28</v>
      </c>
    </row>
    <row r="8" spans="1:36">
      <c r="A8" s="22">
        <v>44963</v>
      </c>
      <c r="B8" s="11">
        <v>8521.6</v>
      </c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913.88</v>
      </c>
      <c r="T8" s="11"/>
      <c r="U8" s="11"/>
      <c r="V8" s="11"/>
      <c r="W8" s="11">
        <v>67.260000000000005</v>
      </c>
      <c r="X8" s="11">
        <v>1.99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9504.73</v>
      </c>
    </row>
    <row r="9" spans="1:36">
      <c r="A9" s="22">
        <v>44964</v>
      </c>
      <c r="B9" s="11"/>
      <c r="C9" s="11"/>
      <c r="D9" s="12">
        <v>5401.6</v>
      </c>
      <c r="E9" s="11"/>
      <c r="F9" s="11"/>
      <c r="G9" s="11"/>
      <c r="H9" s="11">
        <v>6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>
        <v>31020.02</v>
      </c>
      <c r="T9" s="11"/>
      <c r="U9" s="11"/>
      <c r="V9" s="11"/>
      <c r="W9" s="11"/>
      <c r="X9" s="11">
        <v>2.04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36429.660000000003</v>
      </c>
    </row>
    <row r="10" spans="1:36">
      <c r="A10" s="22">
        <v>44965</v>
      </c>
      <c r="B10" s="11"/>
      <c r="C10" s="11">
        <v>183406.81</v>
      </c>
      <c r="D10" s="12">
        <v>1367.73</v>
      </c>
      <c r="E10" s="11"/>
      <c r="F10" s="11"/>
      <c r="G10" s="11"/>
      <c r="H10" s="11"/>
      <c r="I10" s="11"/>
      <c r="J10" s="11">
        <v>246</v>
      </c>
      <c r="K10" s="11"/>
      <c r="L10" s="11"/>
      <c r="M10" s="11"/>
      <c r="N10" s="11"/>
      <c r="O10" s="11"/>
      <c r="P10" s="11"/>
      <c r="Q10" s="11"/>
      <c r="R10" s="11"/>
      <c r="S10" s="11">
        <v>2680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187700.54</v>
      </c>
    </row>
    <row r="11" spans="1:36">
      <c r="A11" s="22">
        <v>44966</v>
      </c>
      <c r="B11" s="11">
        <v>3859.2</v>
      </c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v>47024.9</v>
      </c>
      <c r="T11" s="11"/>
      <c r="U11" s="11"/>
      <c r="V11" s="11"/>
      <c r="W11" s="11"/>
      <c r="X11" s="11">
        <v>0.85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50884.95</v>
      </c>
    </row>
    <row r="12" spans="1:36">
      <c r="A12" s="22">
        <v>44967</v>
      </c>
      <c r="B12" s="11"/>
      <c r="C12" s="11"/>
      <c r="D12" s="12"/>
      <c r="E12" s="11"/>
      <c r="F12" s="11"/>
      <c r="G12" s="11">
        <v>26682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>
        <v>752.6</v>
      </c>
      <c r="T12" s="11"/>
      <c r="U12" s="11"/>
      <c r="V12" s="11"/>
      <c r="W12" s="11"/>
      <c r="X12" s="11">
        <v>3</v>
      </c>
      <c r="Y12" s="11"/>
      <c r="Z12" s="11"/>
      <c r="AA12" s="11">
        <v>284000</v>
      </c>
      <c r="AB12" s="11"/>
      <c r="AC12" s="11"/>
      <c r="AD12" s="11"/>
      <c r="AE12" s="11"/>
      <c r="AF12" s="11"/>
      <c r="AG12" s="11"/>
      <c r="AH12" s="11"/>
      <c r="AI12" s="11"/>
      <c r="AJ12" s="13">
        <f t="shared" si="0"/>
        <v>311437.59999999998</v>
      </c>
    </row>
    <row r="13" spans="1:36">
      <c r="A13" s="22">
        <v>44970</v>
      </c>
      <c r="B13" s="11">
        <v>80103.55</v>
      </c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2680</v>
      </c>
      <c r="T13" s="11"/>
      <c r="U13" s="11"/>
      <c r="V13" s="11"/>
      <c r="W13" s="11"/>
      <c r="X13" s="11"/>
      <c r="Y13" s="11"/>
      <c r="Z13" s="11"/>
      <c r="AA13" s="11"/>
      <c r="AB13" s="11"/>
      <c r="AC13" s="11">
        <v>616050</v>
      </c>
      <c r="AD13" s="11"/>
      <c r="AE13" s="11"/>
      <c r="AF13" s="11"/>
      <c r="AG13" s="11"/>
      <c r="AH13" s="11"/>
      <c r="AI13" s="11"/>
      <c r="AJ13" s="14">
        <f t="shared" si="0"/>
        <v>698833.55</v>
      </c>
    </row>
    <row r="14" spans="1:36">
      <c r="A14" s="22">
        <v>44971</v>
      </c>
      <c r="B14" s="11"/>
      <c r="C14" s="11"/>
      <c r="D14" s="12"/>
      <c r="E14" s="11">
        <v>3456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>
        <v>0.34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3456.34</v>
      </c>
    </row>
    <row r="15" spans="1:36">
      <c r="A15" s="23">
        <v>44972</v>
      </c>
      <c r="B15" s="11">
        <v>1472</v>
      </c>
      <c r="C15" s="11"/>
      <c r="D15" s="12"/>
      <c r="E15" s="11">
        <v>1152</v>
      </c>
      <c r="F15" s="11"/>
      <c r="G15" s="11"/>
      <c r="H15" s="11"/>
      <c r="I15" s="11"/>
      <c r="J15" s="11"/>
      <c r="K15" s="11"/>
      <c r="L15" s="11"/>
      <c r="M15" s="11"/>
      <c r="N15" s="11"/>
      <c r="O15" s="11">
        <v>689.28</v>
      </c>
      <c r="P15" s="11"/>
      <c r="Q15" s="20"/>
      <c r="R15" s="11"/>
      <c r="S15" s="11">
        <v>6077.1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4">
        <f t="shared" si="0"/>
        <v>9390.380000000001</v>
      </c>
    </row>
    <row r="16" spans="1:36">
      <c r="A16" s="23">
        <v>44973</v>
      </c>
      <c r="B16" s="11">
        <v>2833.61</v>
      </c>
      <c r="C16" s="11"/>
      <c r="D16" s="12"/>
      <c r="E16" s="20"/>
      <c r="F16" s="11"/>
      <c r="G16" s="11">
        <v>17.36</v>
      </c>
      <c r="H16" s="11"/>
      <c r="I16" s="11"/>
      <c r="J16" s="11">
        <v>1586</v>
      </c>
      <c r="K16" s="11"/>
      <c r="L16" s="11"/>
      <c r="M16" s="11"/>
      <c r="N16" s="11"/>
      <c r="O16" s="11"/>
      <c r="P16" s="11"/>
      <c r="Q16" s="11"/>
      <c r="R16" s="11"/>
      <c r="S16" s="11">
        <v>1360</v>
      </c>
      <c r="T16" s="11"/>
      <c r="U16" s="11"/>
      <c r="V16" s="11"/>
      <c r="W16" s="11">
        <v>40.26</v>
      </c>
      <c r="X16" s="11">
        <v>0.68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5837.9100000000008</v>
      </c>
    </row>
    <row r="17" spans="1:36">
      <c r="A17" s="23">
        <v>44974</v>
      </c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>
        <v>2820.04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2820.04</v>
      </c>
    </row>
    <row r="18" spans="1:36">
      <c r="A18" s="22">
        <v>44977</v>
      </c>
      <c r="B18" s="11">
        <v>12008.75</v>
      </c>
      <c r="C18" s="11">
        <v>358420.65</v>
      </c>
      <c r="D18" s="12"/>
      <c r="E18" s="11"/>
      <c r="F18" s="11"/>
      <c r="G18" s="11"/>
      <c r="H18" s="11">
        <v>60.3</v>
      </c>
      <c r="I18" s="11"/>
      <c r="J18" s="11"/>
      <c r="K18" s="11"/>
      <c r="L18" s="11"/>
      <c r="M18" s="11"/>
      <c r="N18" s="11"/>
      <c r="O18" s="11"/>
      <c r="P18" s="11">
        <v>273</v>
      </c>
      <c r="Q18" s="11">
        <v>1000</v>
      </c>
      <c r="R18" s="11"/>
      <c r="S18" s="11">
        <v>19613.150000000001</v>
      </c>
      <c r="T18" s="11"/>
      <c r="U18" s="11"/>
      <c r="V18" s="11"/>
      <c r="W18" s="11"/>
      <c r="X18" s="11"/>
      <c r="Y18" s="11"/>
      <c r="Z18" s="11"/>
      <c r="AA18" s="11">
        <v>284000</v>
      </c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675375.85000000009</v>
      </c>
    </row>
    <row r="19" spans="1:36">
      <c r="A19" s="24">
        <v>44978</v>
      </c>
      <c r="B19" s="12">
        <v>7161.6</v>
      </c>
      <c r="C19" s="12"/>
      <c r="D19" s="12">
        <v>517.89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7580.92</v>
      </c>
      <c r="P19" s="12"/>
      <c r="Q19" s="12">
        <v>226.38</v>
      </c>
      <c r="R19" s="12"/>
      <c r="S19" s="12"/>
      <c r="T19" s="12">
        <v>640.64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5">
        <f t="shared" si="0"/>
        <v>16127.429999999998</v>
      </c>
    </row>
    <row r="20" spans="1:36">
      <c r="A20" s="22">
        <v>44979</v>
      </c>
      <c r="B20" s="11">
        <v>89696.74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v>-143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89553.74</v>
      </c>
    </row>
    <row r="21" spans="1:36">
      <c r="A21" s="22">
        <v>44980</v>
      </c>
      <c r="B21" s="11">
        <v>5729.67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v>456.33</v>
      </c>
      <c r="O21" s="11"/>
      <c r="P21" s="11"/>
      <c r="Q21" s="11"/>
      <c r="R21" s="11"/>
      <c r="S21" s="11">
        <v>4901.2700000000004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11087.27</v>
      </c>
    </row>
    <row r="22" spans="1:36">
      <c r="A22" s="22">
        <v>44981</v>
      </c>
      <c r="B22" s="11">
        <v>42.17</v>
      </c>
      <c r="C22" s="11">
        <v>32880.29</v>
      </c>
      <c r="D22" s="11"/>
      <c r="E22" s="11">
        <v>-4237.63</v>
      </c>
      <c r="F22" s="11"/>
      <c r="G22" s="11"/>
      <c r="H22" s="11"/>
      <c r="I22" s="11"/>
      <c r="J22" s="11"/>
      <c r="K22" s="11"/>
      <c r="L22" s="11"/>
      <c r="M22" s="11"/>
      <c r="N22" s="11">
        <v>26079.48</v>
      </c>
      <c r="O22" s="11">
        <v>3668.68</v>
      </c>
      <c r="P22" s="11"/>
      <c r="Q22" s="11"/>
      <c r="R22" s="11"/>
      <c r="S22" s="11">
        <v>970</v>
      </c>
      <c r="T22" s="11"/>
      <c r="U22" s="11">
        <v>153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59555.99</v>
      </c>
    </row>
    <row r="23" spans="1:36">
      <c r="A23" s="22">
        <v>44984</v>
      </c>
      <c r="B23" s="11">
        <v>3233.86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30071.84</v>
      </c>
      <c r="P23" s="11"/>
      <c r="Q23" s="11"/>
      <c r="R23" s="11"/>
      <c r="S23" s="11"/>
      <c r="T23" s="11"/>
      <c r="U23" s="11"/>
      <c r="V23" s="11"/>
      <c r="W23" s="11"/>
      <c r="X23" s="11">
        <v>0.51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33306.21</v>
      </c>
    </row>
    <row r="24" spans="1:36">
      <c r="A24" s="22">
        <v>44985</v>
      </c>
      <c r="B24" s="11">
        <v>3087.36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v>194627.76</v>
      </c>
      <c r="P24" s="11"/>
      <c r="Q24" s="11"/>
      <c r="R24" s="11"/>
      <c r="S24" s="11"/>
      <c r="T24" s="11"/>
      <c r="U24" s="11"/>
      <c r="V24" s="11"/>
      <c r="W24" s="11">
        <v>40.26</v>
      </c>
      <c r="X24" s="11"/>
      <c r="Y24" s="11"/>
      <c r="Z24" s="11"/>
      <c r="AA24" s="11">
        <v>284000</v>
      </c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481755.38</v>
      </c>
    </row>
    <row r="25" spans="1:36" ht="23.25">
      <c r="A25" s="25" t="s">
        <v>38</v>
      </c>
      <c r="B25" s="26">
        <f t="shared" ref="B25:H25" si="1">SUM(B5:B24)</f>
        <v>217820.87</v>
      </c>
      <c r="C25" s="26">
        <f t="shared" si="1"/>
        <v>574707.75</v>
      </c>
      <c r="D25" s="26">
        <f t="shared" si="1"/>
        <v>7344.8200000000006</v>
      </c>
      <c r="E25" s="26">
        <f t="shared" si="1"/>
        <v>370.36999999999989</v>
      </c>
      <c r="F25" s="26">
        <f t="shared" si="1"/>
        <v>0</v>
      </c>
      <c r="G25" s="26">
        <f t="shared" si="1"/>
        <v>26699.360000000001</v>
      </c>
      <c r="H25" s="26">
        <f t="shared" si="1"/>
        <v>66.3</v>
      </c>
      <c r="I25" s="26"/>
      <c r="J25" s="26">
        <f>SUM(J5:J24)</f>
        <v>2423</v>
      </c>
      <c r="K25" s="26"/>
      <c r="L25" s="26">
        <f t="shared" ref="L25:U25" si="2">SUM(L5:L24)</f>
        <v>12028.5</v>
      </c>
      <c r="M25" s="26">
        <f t="shared" si="2"/>
        <v>0</v>
      </c>
      <c r="N25" s="26">
        <f t="shared" si="2"/>
        <v>26535.81</v>
      </c>
      <c r="O25" s="26">
        <f t="shared" si="2"/>
        <v>236638.48</v>
      </c>
      <c r="P25" s="26">
        <f t="shared" si="2"/>
        <v>435.04999999999995</v>
      </c>
      <c r="Q25" s="26">
        <f t="shared" si="2"/>
        <v>1226.3800000000001</v>
      </c>
      <c r="R25" s="26">
        <f t="shared" si="2"/>
        <v>0</v>
      </c>
      <c r="S25" s="26">
        <f>SUM(S5:S24)</f>
        <v>127444.96</v>
      </c>
      <c r="T25" s="26">
        <f t="shared" si="2"/>
        <v>640.64</v>
      </c>
      <c r="U25" s="26">
        <f t="shared" si="2"/>
        <v>153</v>
      </c>
      <c r="V25" s="26">
        <f>SUM(V5:V24)</f>
        <v>0</v>
      </c>
      <c r="W25" s="26">
        <f>SUM(W5:W24)</f>
        <v>147.78</v>
      </c>
      <c r="X25" s="26">
        <f>SUM(X5:X24)</f>
        <v>10.409999999999998</v>
      </c>
      <c r="Y25" s="26"/>
      <c r="Z25" s="26">
        <f>SUM(Z5:Z24)</f>
        <v>0</v>
      </c>
      <c r="AA25" s="26">
        <f>SUM(AA5:AA24)</f>
        <v>852000</v>
      </c>
      <c r="AB25" s="26"/>
      <c r="AC25" s="26">
        <f>SUM(AC5:AC24)</f>
        <v>1232100</v>
      </c>
      <c r="AD25" s="26">
        <f>SUM(AD5:AD24)</f>
        <v>0</v>
      </c>
      <c r="AE25" s="26"/>
      <c r="AF25" s="26"/>
      <c r="AG25" s="26">
        <f>SUM(AG5:AG24)</f>
        <v>5169</v>
      </c>
      <c r="AH25" s="26">
        <f>SUM(AH5:AH24)</f>
        <v>0</v>
      </c>
      <c r="AI25" s="26"/>
      <c r="AJ25" s="27">
        <f>SUM(AJ5:AJ24)</f>
        <v>3323962.4800000004</v>
      </c>
    </row>
    <row r="26" spans="1:36" ht="26.25">
      <c r="A26" s="8" t="s">
        <v>34</v>
      </c>
      <c r="B26" s="9">
        <f t="shared" ref="B26:H26" si="3">B4+B25</f>
        <v>464073.44</v>
      </c>
      <c r="C26" s="9">
        <f t="shared" si="3"/>
        <v>1145299.75</v>
      </c>
      <c r="D26" s="9">
        <f t="shared" si="3"/>
        <v>8205.84</v>
      </c>
      <c r="E26" s="9">
        <f t="shared" si="3"/>
        <v>370.36999999999989</v>
      </c>
      <c r="F26" s="9">
        <f t="shared" si="3"/>
        <v>5098.2299999999996</v>
      </c>
      <c r="G26" s="9">
        <f t="shared" si="3"/>
        <v>27039.360000000001</v>
      </c>
      <c r="H26" s="9">
        <f t="shared" si="3"/>
        <v>66.3</v>
      </c>
      <c r="I26" s="9"/>
      <c r="J26" s="9">
        <f>J4+J25</f>
        <v>4525</v>
      </c>
      <c r="K26" s="9"/>
      <c r="L26" s="9">
        <f t="shared" ref="L26:U26" si="4">L4+L25</f>
        <v>16858.5</v>
      </c>
      <c r="M26" s="9">
        <f t="shared" si="4"/>
        <v>264.86</v>
      </c>
      <c r="N26" s="9">
        <f t="shared" si="4"/>
        <v>37894.81</v>
      </c>
      <c r="O26" s="9">
        <f t="shared" si="4"/>
        <v>516987.94999999995</v>
      </c>
      <c r="P26" s="9">
        <f t="shared" si="4"/>
        <v>4118.37</v>
      </c>
      <c r="Q26" s="9">
        <f t="shared" si="4"/>
        <v>1226.3800000000001</v>
      </c>
      <c r="R26" s="9">
        <f t="shared" si="4"/>
        <v>12400</v>
      </c>
      <c r="S26" s="9">
        <f t="shared" si="4"/>
        <v>161745.67000000001</v>
      </c>
      <c r="T26" s="9">
        <f t="shared" si="4"/>
        <v>136006.88</v>
      </c>
      <c r="U26" s="9">
        <f t="shared" si="4"/>
        <v>5052</v>
      </c>
      <c r="V26" s="9">
        <f t="shared" ref="V26:AA26" si="5">V4+V25</f>
        <v>0</v>
      </c>
      <c r="W26" s="9">
        <f t="shared" si="5"/>
        <v>312.10000000000002</v>
      </c>
      <c r="X26" s="9">
        <f t="shared" si="5"/>
        <v>15.059999999999999</v>
      </c>
      <c r="Y26" s="9"/>
      <c r="Z26" s="9">
        <f t="shared" si="5"/>
        <v>0</v>
      </c>
      <c r="AA26" s="9">
        <f t="shared" si="5"/>
        <v>1704000</v>
      </c>
      <c r="AB26" s="9"/>
      <c r="AC26" s="9">
        <f>AC4+AC25</f>
        <v>2463800</v>
      </c>
      <c r="AD26" s="9">
        <f>AD4+AD25</f>
        <v>0</v>
      </c>
      <c r="AE26" s="9"/>
      <c r="AF26" s="9"/>
      <c r="AG26" s="9">
        <f>AG4+AG25</f>
        <v>10338</v>
      </c>
      <c r="AH26" s="9">
        <f>AH4+AH25</f>
        <v>0</v>
      </c>
      <c r="AI26" s="10"/>
      <c r="AJ26" s="9">
        <f>AJ4+AJ25</f>
        <v>6725698.8700000001</v>
      </c>
    </row>
  </sheetData>
  <protectedRanges>
    <protectedRange sqref="K2" name="Диапазон1_1_1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8"/>
  <sheetViews>
    <sheetView topLeftCell="A2" workbookViewId="0">
      <selection activeCell="A23" sqref="A23:XFD23"/>
    </sheetView>
  </sheetViews>
  <sheetFormatPr defaultRowHeight="15"/>
  <cols>
    <col min="1" max="1" width="11.140625" customWidth="1"/>
    <col min="3" max="3" width="10.42578125" customWidth="1"/>
  </cols>
  <sheetData>
    <row r="1" spans="1:36">
      <c r="C1" s="21" t="s">
        <v>40</v>
      </c>
      <c r="D1" s="1">
        <v>2023</v>
      </c>
    </row>
    <row r="2" spans="1:36" ht="129.7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34.5">
      <c r="A4" s="33" t="s">
        <v>37</v>
      </c>
      <c r="B4" s="30">
        <f>лютий!B26</f>
        <v>464073.44</v>
      </c>
      <c r="C4" s="30">
        <f>лютий!C26</f>
        <v>1145299.75</v>
      </c>
      <c r="D4" s="30">
        <f>лютий!D26</f>
        <v>8205.84</v>
      </c>
      <c r="E4" s="30">
        <f>лютий!E26</f>
        <v>370.36999999999989</v>
      </c>
      <c r="F4" s="30">
        <f>лютий!F26</f>
        <v>5098.2299999999996</v>
      </c>
      <c r="G4" s="30">
        <f>лютий!G26</f>
        <v>27039.360000000001</v>
      </c>
      <c r="H4" s="30">
        <f>лютий!H26</f>
        <v>66.3</v>
      </c>
      <c r="I4" s="31">
        <f>лютий!I26</f>
        <v>0</v>
      </c>
      <c r="J4" s="31">
        <f>лютий!J26</f>
        <v>4525</v>
      </c>
      <c r="K4" s="31">
        <f>лютий!K26</f>
        <v>0</v>
      </c>
      <c r="L4" s="31">
        <f>лютий!L26</f>
        <v>16858.5</v>
      </c>
      <c r="M4" s="30">
        <f>лютий!M26</f>
        <v>264.86</v>
      </c>
      <c r="N4" s="31">
        <f>лютий!N26</f>
        <v>37894.81</v>
      </c>
      <c r="O4" s="30">
        <f>лютий!O26</f>
        <v>516987.94999999995</v>
      </c>
      <c r="P4" s="30">
        <f>лютий!P26</f>
        <v>4118.37</v>
      </c>
      <c r="Q4" s="30">
        <f>лютий!Q26</f>
        <v>1226.3800000000001</v>
      </c>
      <c r="R4" s="30">
        <f>лютий!R26</f>
        <v>12400</v>
      </c>
      <c r="S4" s="30">
        <f>лютий!S26</f>
        <v>161745.67000000001</v>
      </c>
      <c r="T4" s="30">
        <f>лютий!T26</f>
        <v>136006.88</v>
      </c>
      <c r="U4" s="30">
        <f>лютий!U26</f>
        <v>5052</v>
      </c>
      <c r="V4" s="30">
        <f>лютий!V26</f>
        <v>0</v>
      </c>
      <c r="W4" s="30">
        <f>лютий!W26</f>
        <v>312.10000000000002</v>
      </c>
      <c r="X4" s="30">
        <f>лютий!X26</f>
        <v>15.059999999999999</v>
      </c>
      <c r="Y4" s="30">
        <f>лютий!Y26</f>
        <v>0</v>
      </c>
      <c r="Z4" s="30">
        <f>лютий!Z26</f>
        <v>0</v>
      </c>
      <c r="AA4" s="30">
        <f>лютий!AA26</f>
        <v>1704000</v>
      </c>
      <c r="AB4" s="30">
        <f>лютий!AB26</f>
        <v>0</v>
      </c>
      <c r="AC4" s="30">
        <f>лютий!AC26</f>
        <v>2463800</v>
      </c>
      <c r="AD4" s="30">
        <f>лютий!AD26</f>
        <v>0</v>
      </c>
      <c r="AE4" s="30">
        <f>лютий!AE26</f>
        <v>0</v>
      </c>
      <c r="AF4" s="30">
        <f>лютий!AF26</f>
        <v>0</v>
      </c>
      <c r="AG4" s="30">
        <f>лютий!AG26</f>
        <v>10338</v>
      </c>
      <c r="AH4" s="30">
        <f>лютий!AH26</f>
        <v>0</v>
      </c>
      <c r="AI4" s="30">
        <f>лютий!AI26</f>
        <v>0</v>
      </c>
      <c r="AJ4" s="32">
        <f t="shared" ref="AJ4:AJ26" si="0">SUM(B4:AI4)</f>
        <v>6725698.8700000001</v>
      </c>
    </row>
    <row r="5" spans="1:36">
      <c r="A5" s="22">
        <v>44986</v>
      </c>
      <c r="B5" s="11">
        <v>471.21</v>
      </c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0.34</v>
      </c>
      <c r="R5" s="11"/>
      <c r="S5" s="11">
        <v>1340</v>
      </c>
      <c r="T5" s="11"/>
      <c r="U5" s="11"/>
      <c r="V5" s="11"/>
      <c r="W5" s="11"/>
      <c r="X5" s="11">
        <v>6.7</v>
      </c>
      <c r="Y5" s="11"/>
      <c r="Z5" s="11"/>
      <c r="AA5" s="11"/>
      <c r="AB5" s="11"/>
      <c r="AC5" s="11">
        <v>616050</v>
      </c>
      <c r="AD5" s="11"/>
      <c r="AE5" s="11"/>
      <c r="AF5" s="11"/>
      <c r="AG5" s="11"/>
      <c r="AH5" s="11"/>
      <c r="AI5" s="11"/>
      <c r="AJ5" s="13">
        <f t="shared" si="0"/>
        <v>617868.25</v>
      </c>
    </row>
    <row r="6" spans="1:36">
      <c r="A6" s="23">
        <v>44987</v>
      </c>
      <c r="B6" s="11"/>
      <c r="C6" s="11"/>
      <c r="D6" s="12">
        <v>171.9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>
        <v>131.52000000000001</v>
      </c>
      <c r="Q6" s="11"/>
      <c r="R6" s="11"/>
      <c r="S6" s="11">
        <v>3992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>
        <v>5169</v>
      </c>
      <c r="AH6" s="11"/>
      <c r="AI6" s="11"/>
      <c r="AJ6" s="13">
        <f t="shared" si="0"/>
        <v>9464.42</v>
      </c>
    </row>
    <row r="7" spans="1:36">
      <c r="A7" s="22">
        <v>44991</v>
      </c>
      <c r="B7" s="11">
        <v>35217.86</v>
      </c>
      <c r="C7" s="11"/>
      <c r="D7" s="12"/>
      <c r="E7" s="11"/>
      <c r="F7" s="11"/>
      <c r="G7" s="11"/>
      <c r="H7" s="11"/>
      <c r="I7" s="11"/>
      <c r="J7" s="11">
        <v>2214</v>
      </c>
      <c r="K7" s="11"/>
      <c r="L7" s="11"/>
      <c r="M7" s="11"/>
      <c r="N7" s="11"/>
      <c r="O7" s="11"/>
      <c r="P7" s="11"/>
      <c r="Q7" s="11"/>
      <c r="R7" s="11"/>
      <c r="S7" s="11">
        <v>2743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40174.86</v>
      </c>
    </row>
    <row r="8" spans="1:36">
      <c r="A8" s="22">
        <v>44992</v>
      </c>
      <c r="B8" s="11">
        <v>13369.15</v>
      </c>
      <c r="C8" s="11">
        <v>290163.3</v>
      </c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v>5200</v>
      </c>
      <c r="P8" s="11"/>
      <c r="Q8" s="11"/>
      <c r="R8" s="11"/>
      <c r="S8" s="11">
        <v>1340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310072.45</v>
      </c>
    </row>
    <row r="9" spans="1:36">
      <c r="A9" s="22">
        <v>44993</v>
      </c>
      <c r="B9" s="11"/>
      <c r="C9" s="11"/>
      <c r="D9" s="12"/>
      <c r="E9" s="11"/>
      <c r="F9" s="11"/>
      <c r="G9" s="11"/>
      <c r="H9" s="11"/>
      <c r="I9" s="11"/>
      <c r="J9" s="11">
        <v>370</v>
      </c>
      <c r="K9" s="11"/>
      <c r="L9" s="11"/>
      <c r="M9" s="11"/>
      <c r="N9" s="11"/>
      <c r="O9" s="11"/>
      <c r="P9" s="11"/>
      <c r="Q9" s="11">
        <v>5958</v>
      </c>
      <c r="R9" s="11"/>
      <c r="S9" s="11">
        <v>2680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9008</v>
      </c>
    </row>
    <row r="10" spans="1:36">
      <c r="A10" s="22">
        <v>44994</v>
      </c>
      <c r="B10" s="11"/>
      <c r="C10" s="11"/>
      <c r="D10" s="12">
        <v>468.77</v>
      </c>
      <c r="E10" s="11"/>
      <c r="F10" s="11"/>
      <c r="G10" s="11"/>
      <c r="H10" s="11"/>
      <c r="I10" s="11"/>
      <c r="J10" s="11"/>
      <c r="K10" s="11"/>
      <c r="L10" s="11">
        <v>16146</v>
      </c>
      <c r="M10" s="11"/>
      <c r="N10" s="11">
        <v>1978.05</v>
      </c>
      <c r="O10" s="11"/>
      <c r="P10" s="11"/>
      <c r="Q10" s="11"/>
      <c r="R10" s="11"/>
      <c r="S10" s="11">
        <v>1340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19932.82</v>
      </c>
    </row>
    <row r="11" spans="1:36">
      <c r="A11" s="22">
        <v>44995</v>
      </c>
      <c r="B11" s="11">
        <v>5903.51</v>
      </c>
      <c r="C11" s="11"/>
      <c r="D11" s="12"/>
      <c r="E11" s="11"/>
      <c r="F11" s="11"/>
      <c r="G11" s="11"/>
      <c r="H11" s="11"/>
      <c r="I11" s="11"/>
      <c r="J11" s="11">
        <v>316</v>
      </c>
      <c r="K11" s="11"/>
      <c r="L11" s="11"/>
      <c r="M11" s="11"/>
      <c r="N11" s="11"/>
      <c r="O11" s="11"/>
      <c r="P11" s="11"/>
      <c r="Q11" s="11"/>
      <c r="R11" s="11"/>
      <c r="S11" s="11">
        <v>2640</v>
      </c>
      <c r="T11" s="11"/>
      <c r="U11" s="11"/>
      <c r="V11" s="11"/>
      <c r="W11" s="11"/>
      <c r="X11" s="11">
        <v>0.85</v>
      </c>
      <c r="Y11" s="11"/>
      <c r="Z11" s="11"/>
      <c r="AA11" s="11">
        <v>284000</v>
      </c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292860.36</v>
      </c>
    </row>
    <row r="12" spans="1:36">
      <c r="A12" s="22">
        <v>44998</v>
      </c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>
        <v>1608.4</v>
      </c>
      <c r="T12" s="11"/>
      <c r="U12" s="11">
        <v>102</v>
      </c>
      <c r="V12" s="11"/>
      <c r="W12" s="11"/>
      <c r="X12" s="11">
        <v>0.34</v>
      </c>
      <c r="Y12" s="11"/>
      <c r="Z12" s="11"/>
      <c r="AA12" s="11"/>
      <c r="AB12" s="11"/>
      <c r="AC12" s="11">
        <v>616050</v>
      </c>
      <c r="AD12" s="11"/>
      <c r="AE12" s="11"/>
      <c r="AF12" s="11"/>
      <c r="AG12" s="11"/>
      <c r="AH12" s="11"/>
      <c r="AI12" s="11"/>
      <c r="AJ12" s="13">
        <f t="shared" si="0"/>
        <v>617760.74</v>
      </c>
    </row>
    <row r="13" spans="1:36">
      <c r="A13" s="22">
        <v>44999</v>
      </c>
      <c r="B13" s="11">
        <v>76874.240000000005</v>
      </c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1340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4">
        <f t="shared" si="0"/>
        <v>78214.240000000005</v>
      </c>
    </row>
    <row r="14" spans="1:36">
      <c r="A14" s="22">
        <v>45000</v>
      </c>
      <c r="B14" s="11">
        <v>1856</v>
      </c>
      <c r="C14" s="11"/>
      <c r="D14" s="12"/>
      <c r="E14" s="11">
        <v>1502.98</v>
      </c>
      <c r="F14" s="11"/>
      <c r="G14" s="11"/>
      <c r="H14" s="11"/>
      <c r="I14" s="11"/>
      <c r="J14" s="11"/>
      <c r="K14" s="11"/>
      <c r="L14" s="11"/>
      <c r="M14" s="11"/>
      <c r="N14" s="11"/>
      <c r="O14" s="11">
        <v>689.28</v>
      </c>
      <c r="P14" s="11"/>
      <c r="Q14" s="11"/>
      <c r="R14" s="11"/>
      <c r="S14" s="11">
        <v>457.15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4505.41</v>
      </c>
    </row>
    <row r="15" spans="1:36">
      <c r="A15" s="23">
        <v>45001</v>
      </c>
      <c r="B15" s="11">
        <v>3655.61</v>
      </c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R15" s="11"/>
      <c r="S15" s="11">
        <v>1340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4">
        <f t="shared" si="0"/>
        <v>4995.6100000000006</v>
      </c>
    </row>
    <row r="16" spans="1:36">
      <c r="A16" s="23">
        <v>45002</v>
      </c>
      <c r="B16" s="11">
        <v>2015.9</v>
      </c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10000</v>
      </c>
      <c r="R16" s="11"/>
      <c r="S16" s="11">
        <v>5360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17375.900000000001</v>
      </c>
    </row>
    <row r="17" spans="1:36">
      <c r="A17" s="23">
        <v>45005</v>
      </c>
      <c r="B17" s="11">
        <v>11791.07</v>
      </c>
      <c r="C17" s="11"/>
      <c r="D17" s="12">
        <v>28.8</v>
      </c>
      <c r="E17" s="11"/>
      <c r="F17" s="11"/>
      <c r="G17" s="11"/>
      <c r="H17" s="11"/>
      <c r="I17" s="11"/>
      <c r="J17" s="11"/>
      <c r="K17" s="11"/>
      <c r="L17" s="11"/>
      <c r="M17" s="11">
        <v>4124.6499999999996</v>
      </c>
      <c r="N17" s="11"/>
      <c r="O17" s="11"/>
      <c r="P17" s="11"/>
      <c r="Q17" s="11"/>
      <c r="R17" s="11"/>
      <c r="S17" s="11">
        <v>12799</v>
      </c>
      <c r="T17" s="11"/>
      <c r="U17" s="11"/>
      <c r="V17" s="11"/>
      <c r="W17" s="11">
        <v>40.26</v>
      </c>
      <c r="X17" s="11">
        <v>0.34</v>
      </c>
      <c r="Y17" s="11"/>
      <c r="Z17" s="11"/>
      <c r="AA17" s="11">
        <v>284000</v>
      </c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312784.12</v>
      </c>
    </row>
    <row r="18" spans="1:36">
      <c r="A18" s="22">
        <v>45006</v>
      </c>
      <c r="B18" s="11">
        <v>21929.71</v>
      </c>
      <c r="C18" s="11"/>
      <c r="D18" s="12">
        <v>468.77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736.92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23135.399999999998</v>
      </c>
    </row>
    <row r="19" spans="1:36">
      <c r="A19" s="24">
        <v>45007</v>
      </c>
      <c r="B19" s="12">
        <v>9968.2900000000009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v>6722.58</v>
      </c>
      <c r="T19" s="12">
        <v>385.04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5">
        <f t="shared" si="0"/>
        <v>17075.910000000003</v>
      </c>
    </row>
    <row r="20" spans="1:36">
      <c r="A20" s="22">
        <v>45008</v>
      </c>
      <c r="B20" s="11">
        <v>33024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v>13472.91</v>
      </c>
      <c r="O20" s="11">
        <v>12645.16</v>
      </c>
      <c r="P20" s="11"/>
      <c r="Q20" s="11"/>
      <c r="R20" s="11"/>
      <c r="S20" s="11"/>
      <c r="T20" s="11"/>
      <c r="U20" s="11"/>
      <c r="V20" s="11"/>
      <c r="W20" s="11"/>
      <c r="X20" s="11">
        <v>0.68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59142.750000000007</v>
      </c>
    </row>
    <row r="21" spans="1:36">
      <c r="A21" s="22">
        <v>45009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v>768.75</v>
      </c>
      <c r="O21" s="11">
        <v>1459.85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2228.6</v>
      </c>
    </row>
    <row r="22" spans="1:36">
      <c r="A22" s="22">
        <v>45012</v>
      </c>
      <c r="B22" s="11">
        <v>120379.49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v>22084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142463.49</v>
      </c>
    </row>
    <row r="23" spans="1:36">
      <c r="A23" s="22">
        <v>45013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>
        <v>45610.02</v>
      </c>
      <c r="P23" s="11">
        <v>-434.44</v>
      </c>
      <c r="Q23" s="11"/>
      <c r="R23" s="11"/>
      <c r="S23" s="11">
        <v>100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45275.579999999994</v>
      </c>
    </row>
    <row r="24" spans="1:36">
      <c r="A24" s="22">
        <v>45014</v>
      </c>
      <c r="B24" s="11">
        <v>2948.01</v>
      </c>
      <c r="C24" s="11"/>
      <c r="D24" s="11"/>
      <c r="E24" s="11">
        <v>1250.8699999999999</v>
      </c>
      <c r="F24" s="11"/>
      <c r="G24" s="11"/>
      <c r="H24" s="11"/>
      <c r="I24" s="11"/>
      <c r="J24" s="11"/>
      <c r="K24" s="11"/>
      <c r="L24" s="11"/>
      <c r="M24" s="11">
        <v>3527.54</v>
      </c>
      <c r="N24" s="11">
        <v>14584.62</v>
      </c>
      <c r="O24" s="11"/>
      <c r="P24" s="11"/>
      <c r="Q24" s="11"/>
      <c r="R24" s="11"/>
      <c r="S24" s="11"/>
      <c r="T24" s="11"/>
      <c r="U24" s="11">
        <v>85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22396.04</v>
      </c>
    </row>
    <row r="25" spans="1:36">
      <c r="A25" s="22">
        <v>45015</v>
      </c>
      <c r="B25" s="11">
        <v>73.599999999999994</v>
      </c>
      <c r="C25" s="11">
        <v>24461.759999999998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v>163015.79999999999</v>
      </c>
      <c r="P25" s="11">
        <v>415.91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187967.06999999998</v>
      </c>
    </row>
    <row r="26" spans="1:36">
      <c r="A26" s="22">
        <v>45016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>
        <v>850</v>
      </c>
      <c r="V26" s="11"/>
      <c r="W26" s="11"/>
      <c r="X26" s="11">
        <v>0.85</v>
      </c>
      <c r="Y26" s="11"/>
      <c r="Z26" s="11"/>
      <c r="AA26" s="11">
        <v>284000</v>
      </c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284850.84999999998</v>
      </c>
    </row>
    <row r="27" spans="1:36" ht="23.25">
      <c r="A27" s="25" t="s">
        <v>41</v>
      </c>
      <c r="B27" s="26">
        <f t="shared" ref="B27:H27" si="1">SUM(B5:B26)</f>
        <v>339477.64999999997</v>
      </c>
      <c r="C27" s="26">
        <f t="shared" si="1"/>
        <v>314625.06</v>
      </c>
      <c r="D27" s="26">
        <f t="shared" si="1"/>
        <v>1138.2399999999998</v>
      </c>
      <c r="E27" s="26">
        <f t="shared" si="1"/>
        <v>2753.85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/>
      <c r="J27" s="26">
        <f>SUM(J5:J26)</f>
        <v>2900</v>
      </c>
      <c r="K27" s="26"/>
      <c r="L27" s="26">
        <f t="shared" ref="L27:X27" si="2">SUM(L5:L26)</f>
        <v>16146</v>
      </c>
      <c r="M27" s="26">
        <f t="shared" si="2"/>
        <v>7652.19</v>
      </c>
      <c r="N27" s="26">
        <f t="shared" si="2"/>
        <v>30804.33</v>
      </c>
      <c r="O27" s="26">
        <f t="shared" si="2"/>
        <v>251441.02999999997</v>
      </c>
      <c r="P27" s="26">
        <f t="shared" si="2"/>
        <v>112.99000000000007</v>
      </c>
      <c r="Q27" s="26">
        <f t="shared" si="2"/>
        <v>15958.34</v>
      </c>
      <c r="R27" s="26">
        <f t="shared" si="2"/>
        <v>0</v>
      </c>
      <c r="S27" s="26">
        <f t="shared" si="2"/>
        <v>45802.130000000005</v>
      </c>
      <c r="T27" s="26">
        <f t="shared" si="2"/>
        <v>385.04</v>
      </c>
      <c r="U27" s="26">
        <f t="shared" si="2"/>
        <v>1037</v>
      </c>
      <c r="V27" s="26">
        <f t="shared" si="2"/>
        <v>0</v>
      </c>
      <c r="W27" s="26">
        <f t="shared" si="2"/>
        <v>40.26</v>
      </c>
      <c r="X27" s="26">
        <f t="shared" si="2"/>
        <v>9.76</v>
      </c>
      <c r="Y27" s="26"/>
      <c r="Z27" s="26">
        <f>SUM(Z5:Z26)</f>
        <v>0</v>
      </c>
      <c r="AA27" s="26">
        <f>SUM(AA5:AA26)</f>
        <v>852000</v>
      </c>
      <c r="AB27" s="26"/>
      <c r="AC27" s="26">
        <f>SUM(AC5:AC26)</f>
        <v>1232100</v>
      </c>
      <c r="AD27" s="26">
        <f>SUM(AD5:AD26)</f>
        <v>0</v>
      </c>
      <c r="AE27" s="26"/>
      <c r="AF27" s="26"/>
      <c r="AG27" s="26">
        <f>SUM(AG5:AG26)</f>
        <v>5169</v>
      </c>
      <c r="AH27" s="26">
        <f>SUM(AH5:AH26)</f>
        <v>0</v>
      </c>
      <c r="AI27" s="26"/>
      <c r="AJ27" s="27">
        <f>SUM(AJ5:AJ26)</f>
        <v>3119552.87</v>
      </c>
    </row>
    <row r="28" spans="1:36" ht="26.25">
      <c r="A28" s="8" t="s">
        <v>34</v>
      </c>
      <c r="B28" s="9">
        <f t="shared" ref="B28:H28" si="3">B4+B27</f>
        <v>803551.09</v>
      </c>
      <c r="C28" s="9">
        <f t="shared" si="3"/>
        <v>1459924.81</v>
      </c>
      <c r="D28" s="9">
        <f t="shared" si="3"/>
        <v>9344.08</v>
      </c>
      <c r="E28" s="9">
        <f t="shared" si="3"/>
        <v>3124.22</v>
      </c>
      <c r="F28" s="9">
        <f t="shared" si="3"/>
        <v>5098.2299999999996</v>
      </c>
      <c r="G28" s="9">
        <f t="shared" si="3"/>
        <v>27039.360000000001</v>
      </c>
      <c r="H28" s="9">
        <f t="shared" si="3"/>
        <v>66.3</v>
      </c>
      <c r="I28" s="9"/>
      <c r="J28" s="9">
        <f>J4+J27</f>
        <v>7425</v>
      </c>
      <c r="K28" s="9"/>
      <c r="L28" s="9">
        <f t="shared" ref="L28:AA28" si="4">L4+L27</f>
        <v>33004.5</v>
      </c>
      <c r="M28" s="9">
        <f t="shared" si="4"/>
        <v>7917.0499999999993</v>
      </c>
      <c r="N28" s="9">
        <f t="shared" si="4"/>
        <v>68699.14</v>
      </c>
      <c r="O28" s="9">
        <f t="shared" si="4"/>
        <v>768428.98</v>
      </c>
      <c r="P28" s="9">
        <f t="shared" si="4"/>
        <v>4231.3599999999997</v>
      </c>
      <c r="Q28" s="9">
        <f t="shared" si="4"/>
        <v>17184.72</v>
      </c>
      <c r="R28" s="9">
        <f t="shared" si="4"/>
        <v>12400</v>
      </c>
      <c r="S28" s="9">
        <f t="shared" si="4"/>
        <v>207547.80000000002</v>
      </c>
      <c r="T28" s="9">
        <f t="shared" si="4"/>
        <v>136391.92000000001</v>
      </c>
      <c r="U28" s="9">
        <f t="shared" si="4"/>
        <v>6089</v>
      </c>
      <c r="V28" s="9">
        <f t="shared" si="4"/>
        <v>0</v>
      </c>
      <c r="W28" s="9">
        <f t="shared" si="4"/>
        <v>352.36</v>
      </c>
      <c r="X28" s="9">
        <f t="shared" si="4"/>
        <v>24.82</v>
      </c>
      <c r="Y28" s="9">
        <f t="shared" si="4"/>
        <v>0</v>
      </c>
      <c r="Z28" s="9">
        <f t="shared" si="4"/>
        <v>0</v>
      </c>
      <c r="AA28" s="9">
        <f t="shared" si="4"/>
        <v>2556000</v>
      </c>
      <c r="AB28" s="9"/>
      <c r="AC28" s="9">
        <f>AC4+AC27</f>
        <v>3695900</v>
      </c>
      <c r="AD28" s="9">
        <f>AD4+AD27</f>
        <v>0</v>
      </c>
      <c r="AE28" s="9"/>
      <c r="AF28" s="9"/>
      <c r="AG28" s="9">
        <f>AG4+AG27</f>
        <v>15507</v>
      </c>
      <c r="AH28" s="9">
        <f>AH4+AH27</f>
        <v>0</v>
      </c>
      <c r="AI28" s="10"/>
      <c r="AJ28" s="9">
        <f>AJ4+AJ27</f>
        <v>9845251.7400000002</v>
      </c>
    </row>
  </sheetData>
  <protectedRanges>
    <protectedRange sqref="K2" name="Диапазон1_1_1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"/>
  <sheetViews>
    <sheetView topLeftCell="H2" workbookViewId="0">
      <selection activeCell="AD2" sqref="AD2:AD3"/>
    </sheetView>
  </sheetViews>
  <sheetFormatPr defaultRowHeight="15"/>
  <cols>
    <col min="3" max="3" width="10.28515625" customWidth="1"/>
    <col min="29" max="29" width="10.5703125" customWidth="1"/>
    <col min="36" max="36" width="12.28515625" customWidth="1"/>
  </cols>
  <sheetData>
    <row r="1" spans="1:36">
      <c r="C1" s="21" t="s">
        <v>42</v>
      </c>
      <c r="D1" s="1">
        <v>2023</v>
      </c>
    </row>
    <row r="2" spans="1:36" ht="140.2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26.25" customHeight="1">
      <c r="A4" s="33" t="s">
        <v>37</v>
      </c>
      <c r="B4" s="30">
        <f>березень!B28</f>
        <v>803551.09</v>
      </c>
      <c r="C4" s="30">
        <f>березень!C28</f>
        <v>1459924.81</v>
      </c>
      <c r="D4" s="30">
        <f>березень!D28</f>
        <v>9344.08</v>
      </c>
      <c r="E4" s="30">
        <f>березень!E28</f>
        <v>3124.22</v>
      </c>
      <c r="F4" s="30">
        <f>березень!F28</f>
        <v>5098.2299999999996</v>
      </c>
      <c r="G4" s="30">
        <f>березень!G28</f>
        <v>27039.360000000001</v>
      </c>
      <c r="H4" s="30">
        <f>березень!H28</f>
        <v>66.3</v>
      </c>
      <c r="I4" s="31">
        <f>березень!I28</f>
        <v>0</v>
      </c>
      <c r="J4" s="31">
        <f>березень!J28</f>
        <v>7425</v>
      </c>
      <c r="K4" s="31">
        <f>березень!K28</f>
        <v>0</v>
      </c>
      <c r="L4" s="31">
        <f>березень!L28</f>
        <v>33004.5</v>
      </c>
      <c r="M4" s="30">
        <f>березень!M28</f>
        <v>7917.0499999999993</v>
      </c>
      <c r="N4" s="31">
        <f>березень!N28</f>
        <v>68699.14</v>
      </c>
      <c r="O4" s="30">
        <f>березень!O28</f>
        <v>768428.98</v>
      </c>
      <c r="P4" s="30">
        <f>березень!P28</f>
        <v>4231.3599999999997</v>
      </c>
      <c r="Q4" s="30">
        <f>березень!Q28</f>
        <v>17184.72</v>
      </c>
      <c r="R4" s="30">
        <f>березень!R28</f>
        <v>12400</v>
      </c>
      <c r="S4" s="30">
        <f>березень!S28</f>
        <v>207547.80000000002</v>
      </c>
      <c r="T4" s="30">
        <f>березень!T28</f>
        <v>136391.92000000001</v>
      </c>
      <c r="U4" s="30">
        <f>березень!U28</f>
        <v>6089</v>
      </c>
      <c r="V4" s="30">
        <f>березень!V28</f>
        <v>0</v>
      </c>
      <c r="W4" s="30">
        <f>березень!W28</f>
        <v>352.36</v>
      </c>
      <c r="X4" s="30">
        <f>березень!X28</f>
        <v>24.82</v>
      </c>
      <c r="Y4" s="30">
        <f>березень!Y28</f>
        <v>0</v>
      </c>
      <c r="Z4" s="30">
        <f>березень!Z28</f>
        <v>0</v>
      </c>
      <c r="AA4" s="30">
        <f>березень!AA28</f>
        <v>2556000</v>
      </c>
      <c r="AB4" s="30">
        <f>березень!AB28</f>
        <v>0</v>
      </c>
      <c r="AC4" s="30">
        <f>березень!AC28</f>
        <v>3695900</v>
      </c>
      <c r="AD4" s="30">
        <f>березень!AD28</f>
        <v>0</v>
      </c>
      <c r="AE4" s="30">
        <f>березень!AE28</f>
        <v>0</v>
      </c>
      <c r="AF4" s="30">
        <f>березень!AF28</f>
        <v>0</v>
      </c>
      <c r="AG4" s="30">
        <f>березень!AG28</f>
        <v>15507</v>
      </c>
      <c r="AH4" s="30">
        <f>березень!AH28</f>
        <v>0</v>
      </c>
      <c r="AI4" s="30">
        <f>березень!AI28</f>
        <v>0</v>
      </c>
      <c r="AJ4" s="32">
        <f t="shared" ref="AJ4:AJ27" si="0">SUM(B4:AI4)</f>
        <v>9845251.7399999984</v>
      </c>
    </row>
    <row r="5" spans="1:36">
      <c r="A5" s="22">
        <v>45019</v>
      </c>
      <c r="B5" s="11"/>
      <c r="C5" s="11"/>
      <c r="D5" s="12"/>
      <c r="E5" s="11">
        <v>1206.97</v>
      </c>
      <c r="F5" s="11"/>
      <c r="G5" s="11"/>
      <c r="H5" s="11"/>
      <c r="I5" s="11"/>
      <c r="J5" s="11">
        <v>518</v>
      </c>
      <c r="K5" s="11"/>
      <c r="L5" s="11"/>
      <c r="M5" s="11"/>
      <c r="N5" s="11"/>
      <c r="O5" s="11">
        <v>4083.21</v>
      </c>
      <c r="P5" s="11">
        <v>131.52000000000001</v>
      </c>
      <c r="Q5" s="11"/>
      <c r="R5" s="11"/>
      <c r="S5" s="11">
        <v>2680</v>
      </c>
      <c r="T5" s="11"/>
      <c r="U5" s="11"/>
      <c r="V5" s="11"/>
      <c r="W5" s="11"/>
      <c r="X5" s="11"/>
      <c r="Y5" s="11"/>
      <c r="Z5" s="11"/>
      <c r="AA5" s="11"/>
      <c r="AB5" s="11"/>
      <c r="AC5" s="11">
        <v>615950</v>
      </c>
      <c r="AD5" s="11"/>
      <c r="AE5" s="11"/>
      <c r="AF5" s="11"/>
      <c r="AG5" s="11"/>
      <c r="AH5" s="11"/>
      <c r="AI5" s="11"/>
      <c r="AJ5" s="13">
        <f t="shared" si="0"/>
        <v>624569.69999999995</v>
      </c>
    </row>
    <row r="6" spans="1:36">
      <c r="A6" s="23">
        <v>45020</v>
      </c>
      <c r="B6" s="11">
        <v>1437.83</v>
      </c>
      <c r="C6" s="11"/>
      <c r="D6" s="12">
        <v>28.8</v>
      </c>
      <c r="E6" s="11">
        <v>288</v>
      </c>
      <c r="F6" s="11"/>
      <c r="G6" s="11"/>
      <c r="H6" s="11"/>
      <c r="I6" s="11"/>
      <c r="J6" s="11">
        <v>340</v>
      </c>
      <c r="K6" s="11"/>
      <c r="L6" s="11"/>
      <c r="M6" s="11"/>
      <c r="N6" s="11"/>
      <c r="O6" s="11"/>
      <c r="P6" s="11"/>
      <c r="Q6" s="11"/>
      <c r="R6" s="11"/>
      <c r="S6" s="11">
        <v>5046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si="0"/>
        <v>7140.63</v>
      </c>
    </row>
    <row r="7" spans="1:36">
      <c r="A7" s="22">
        <v>45021</v>
      </c>
      <c r="B7" s="11">
        <v>18240</v>
      </c>
      <c r="C7" s="11"/>
      <c r="D7" s="12"/>
      <c r="E7" s="11">
        <v>460.8</v>
      </c>
      <c r="F7" s="11"/>
      <c r="G7" s="11"/>
      <c r="H7" s="11"/>
      <c r="I7" s="11"/>
      <c r="J7" s="11">
        <v>357</v>
      </c>
      <c r="K7" s="11"/>
      <c r="L7" s="11"/>
      <c r="M7" s="11"/>
      <c r="N7" s="11"/>
      <c r="O7" s="11"/>
      <c r="P7" s="11"/>
      <c r="Q7" s="11"/>
      <c r="R7" s="11"/>
      <c r="S7" s="11">
        <v>1420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>
        <v>5169</v>
      </c>
      <c r="AH7" s="11"/>
      <c r="AI7" s="11"/>
      <c r="AJ7" s="13">
        <f t="shared" si="0"/>
        <v>25646.799999999999</v>
      </c>
    </row>
    <row r="8" spans="1:36">
      <c r="A8" s="22">
        <v>45022</v>
      </c>
      <c r="B8" s="11">
        <v>2540.8000000000002</v>
      </c>
      <c r="C8" s="11">
        <v>303348.19</v>
      </c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1606</v>
      </c>
      <c r="T8" s="11">
        <v>7500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314994.99</v>
      </c>
    </row>
    <row r="9" spans="1:36">
      <c r="A9" s="22">
        <v>45023</v>
      </c>
      <c r="B9" s="11">
        <v>19963.04</v>
      </c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5200</v>
      </c>
      <c r="P9" s="11"/>
      <c r="Q9" s="11"/>
      <c r="R9" s="11"/>
      <c r="S9" s="11">
        <v>7577</v>
      </c>
      <c r="T9" s="11">
        <v>3268.09</v>
      </c>
      <c r="U9" s="11"/>
      <c r="V9" s="11"/>
      <c r="W9" s="11">
        <v>22.8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36030.930000000008</v>
      </c>
    </row>
    <row r="10" spans="1:36">
      <c r="A10" s="22">
        <v>45024</v>
      </c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>
        <v>276.83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276.83</v>
      </c>
    </row>
    <row r="11" spans="1:36">
      <c r="A11" s="22">
        <v>45026</v>
      </c>
      <c r="B11" s="11">
        <v>256.58</v>
      </c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>
        <v>284000</v>
      </c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284256.58</v>
      </c>
    </row>
    <row r="12" spans="1:36">
      <c r="A12" s="22">
        <v>45027</v>
      </c>
      <c r="B12" s="11">
        <v>80714.240000000005</v>
      </c>
      <c r="C12" s="11"/>
      <c r="D12" s="12">
        <v>2122.9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>
        <v>458</v>
      </c>
      <c r="T12" s="11"/>
      <c r="U12" s="11"/>
      <c r="V12" s="11"/>
      <c r="W12" s="11"/>
      <c r="X12" s="11"/>
      <c r="Y12" s="11"/>
      <c r="Z12" s="11"/>
      <c r="AA12" s="11"/>
      <c r="AB12" s="11"/>
      <c r="AC12" s="11">
        <v>615950</v>
      </c>
      <c r="AD12" s="11"/>
      <c r="AE12" s="11"/>
      <c r="AF12" s="11"/>
      <c r="AG12" s="11"/>
      <c r="AH12" s="11"/>
      <c r="AI12" s="11"/>
      <c r="AJ12" s="13">
        <f t="shared" si="0"/>
        <v>699245.14</v>
      </c>
    </row>
    <row r="13" spans="1:36">
      <c r="A13" s="22">
        <v>45028</v>
      </c>
      <c r="B13" s="11">
        <v>9079.68</v>
      </c>
      <c r="C13" s="11"/>
      <c r="D13" s="12">
        <v>1789.14</v>
      </c>
      <c r="E13" s="11">
        <v>691.2</v>
      </c>
      <c r="F13" s="11"/>
      <c r="G13" s="11"/>
      <c r="H13" s="11"/>
      <c r="I13" s="11"/>
      <c r="J13" s="11">
        <v>2293</v>
      </c>
      <c r="K13" s="11"/>
      <c r="L13" s="11"/>
      <c r="M13" s="11"/>
      <c r="N13" s="11"/>
      <c r="O13" s="11"/>
      <c r="P13" s="11"/>
      <c r="Q13" s="11"/>
      <c r="R13" s="11">
        <v>73380.88</v>
      </c>
      <c r="S13" s="11">
        <v>1695.29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4">
        <f t="shared" si="0"/>
        <v>88929.19</v>
      </c>
    </row>
    <row r="14" spans="1:36">
      <c r="A14" s="22">
        <v>45029</v>
      </c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>
        <v>72</v>
      </c>
      <c r="N14" s="11"/>
      <c r="O14" s="11"/>
      <c r="P14" s="11"/>
      <c r="Q14" s="11"/>
      <c r="R14" s="11"/>
      <c r="S14" s="11">
        <v>1458.52</v>
      </c>
      <c r="T14" s="11"/>
      <c r="U14" s="11"/>
      <c r="V14" s="11"/>
      <c r="W14" s="11"/>
      <c r="X14" s="11">
        <v>0.34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1530.86</v>
      </c>
    </row>
    <row r="15" spans="1:36">
      <c r="A15" s="23">
        <v>45030</v>
      </c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20"/>
      <c r="R15" s="11"/>
      <c r="S15" s="11">
        <v>2680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4">
        <f t="shared" si="0"/>
        <v>2680</v>
      </c>
    </row>
    <row r="16" spans="1:36">
      <c r="A16" s="23">
        <v>45031</v>
      </c>
      <c r="B16" s="11"/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>
        <v>1340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1340</v>
      </c>
    </row>
    <row r="17" spans="1:36">
      <c r="A17" s="23">
        <v>45033</v>
      </c>
      <c r="B17" s="11"/>
      <c r="C17" s="11"/>
      <c r="D17" s="12"/>
      <c r="E17" s="11"/>
      <c r="F17" s="11"/>
      <c r="G17" s="11"/>
      <c r="H17" s="11"/>
      <c r="I17" s="11">
        <v>8.91</v>
      </c>
      <c r="J17" s="11"/>
      <c r="K17" s="11"/>
      <c r="L17" s="11"/>
      <c r="M17" s="11"/>
      <c r="N17" s="11"/>
      <c r="O17" s="11"/>
      <c r="P17" s="11"/>
      <c r="Q17" s="11"/>
      <c r="R17" s="11"/>
      <c r="S17" s="11">
        <v>2680</v>
      </c>
      <c r="T17" s="11"/>
      <c r="U17" s="11"/>
      <c r="V17" s="11"/>
      <c r="W17" s="11"/>
      <c r="X17" s="11">
        <v>0.85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2689.7599999999998</v>
      </c>
    </row>
    <row r="18" spans="1:36">
      <c r="A18" s="22">
        <v>45034</v>
      </c>
      <c r="B18" s="11">
        <v>4895</v>
      </c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689.28</v>
      </c>
      <c r="P18" s="11"/>
      <c r="Q18" s="11"/>
      <c r="R18" s="11"/>
      <c r="S18" s="11">
        <v>10720</v>
      </c>
      <c r="T18" s="11"/>
      <c r="U18" s="11"/>
      <c r="V18" s="11"/>
      <c r="W18" s="11">
        <v>130.16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16434.439999999999</v>
      </c>
    </row>
    <row r="19" spans="1:36">
      <c r="A19" s="24">
        <v>45035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>
        <v>1094.92</v>
      </c>
      <c r="P19" s="12"/>
      <c r="Q19" s="12"/>
      <c r="R19" s="12"/>
      <c r="S19" s="12">
        <v>2720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5">
        <f t="shared" si="0"/>
        <v>3814.92</v>
      </c>
    </row>
    <row r="20" spans="1:36">
      <c r="A20" s="22">
        <v>45036</v>
      </c>
      <c r="B20" s="11">
        <v>7372.05</v>
      </c>
      <c r="C20" s="11"/>
      <c r="D20" s="11"/>
      <c r="E20" s="11">
        <v>4633.68</v>
      </c>
      <c r="F20" s="11"/>
      <c r="G20" s="11"/>
      <c r="H20" s="11"/>
      <c r="I20" s="11">
        <v>0.03</v>
      </c>
      <c r="J20" s="11"/>
      <c r="K20" s="11"/>
      <c r="L20" s="11"/>
      <c r="M20" s="11"/>
      <c r="N20" s="11"/>
      <c r="O20" s="11"/>
      <c r="P20" s="11"/>
      <c r="Q20" s="11"/>
      <c r="R20" s="11"/>
      <c r="S20" s="11">
        <v>1340</v>
      </c>
      <c r="T20" s="11"/>
      <c r="U20" s="11"/>
      <c r="V20" s="11"/>
      <c r="W20" s="11"/>
      <c r="X20" s="11"/>
      <c r="Y20" s="11"/>
      <c r="Z20" s="11"/>
      <c r="AA20" s="11">
        <v>284000</v>
      </c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297345.76</v>
      </c>
    </row>
    <row r="21" spans="1:36">
      <c r="A21" s="22">
        <v>45037</v>
      </c>
      <c r="B21" s="11">
        <v>23581.7</v>
      </c>
      <c r="C21" s="11"/>
      <c r="D21" s="11"/>
      <c r="E21" s="11">
        <v>1314.82</v>
      </c>
      <c r="F21" s="11"/>
      <c r="G21" s="11"/>
      <c r="H21" s="11"/>
      <c r="I21" s="11">
        <v>0.02</v>
      </c>
      <c r="J21" s="11">
        <v>1000</v>
      </c>
      <c r="K21" s="11"/>
      <c r="L21" s="11"/>
      <c r="M21" s="11"/>
      <c r="N21" s="11"/>
      <c r="O21" s="11">
        <v>6417.21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32313.75</v>
      </c>
    </row>
    <row r="22" spans="1:36">
      <c r="A22" s="22">
        <v>45040</v>
      </c>
      <c r="B22" s="11"/>
      <c r="C22" s="11"/>
      <c r="D22" s="11">
        <v>28.8</v>
      </c>
      <c r="E22" s="11"/>
      <c r="F22" s="11"/>
      <c r="G22" s="11"/>
      <c r="H22" s="11"/>
      <c r="I22" s="11">
        <v>186.81</v>
      </c>
      <c r="J22" s="11"/>
      <c r="K22" s="11"/>
      <c r="L22" s="11"/>
      <c r="M22" s="11"/>
      <c r="N22" s="11"/>
      <c r="O22" s="11">
        <v>61.93</v>
      </c>
      <c r="P22" s="11"/>
      <c r="Q22" s="11"/>
      <c r="R22" s="11"/>
      <c r="S22" s="11">
        <v>1340</v>
      </c>
      <c r="T22" s="11"/>
      <c r="U22" s="11"/>
      <c r="V22" s="11"/>
      <c r="W22" s="11">
        <v>67.099999999999994</v>
      </c>
      <c r="X22" s="11">
        <v>0.68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1685.32</v>
      </c>
    </row>
    <row r="23" spans="1:36">
      <c r="A23" s="22">
        <v>45041</v>
      </c>
      <c r="B23" s="11">
        <v>5981.57</v>
      </c>
      <c r="C23" s="11">
        <v>6466.07</v>
      </c>
      <c r="D23" s="11"/>
      <c r="E23" s="11"/>
      <c r="F23" s="11"/>
      <c r="G23" s="11"/>
      <c r="H23" s="11"/>
      <c r="I23" s="11">
        <v>319.88</v>
      </c>
      <c r="J23" s="11"/>
      <c r="K23" s="11"/>
      <c r="L23" s="11"/>
      <c r="M23" s="11"/>
      <c r="N23" s="11"/>
      <c r="O23" s="11">
        <v>20245.16</v>
      </c>
      <c r="P23" s="11"/>
      <c r="Q23" s="11">
        <v>13205.6</v>
      </c>
      <c r="R23" s="11"/>
      <c r="S23" s="11"/>
      <c r="T23" s="11">
        <v>45449.17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91667.45</v>
      </c>
    </row>
    <row r="24" spans="1:36">
      <c r="A24" s="22">
        <v>45042</v>
      </c>
      <c r="B24" s="11">
        <v>123143.22</v>
      </c>
      <c r="C24" s="11"/>
      <c r="D24" s="11"/>
      <c r="E24" s="11">
        <v>3897.53</v>
      </c>
      <c r="F24" s="11"/>
      <c r="G24" s="11"/>
      <c r="H24" s="11"/>
      <c r="I24" s="11">
        <v>2.63</v>
      </c>
      <c r="J24" s="11"/>
      <c r="K24" s="11"/>
      <c r="L24" s="11"/>
      <c r="M24" s="11">
        <v>1251.78</v>
      </c>
      <c r="N24" s="11"/>
      <c r="O24" s="11">
        <v>37541.39</v>
      </c>
      <c r="P24" s="11"/>
      <c r="Q24" s="11"/>
      <c r="R24" s="11"/>
      <c r="S24" s="11"/>
      <c r="T24" s="11">
        <v>24556.95</v>
      </c>
      <c r="U24" s="11"/>
      <c r="V24" s="11"/>
      <c r="W24" s="11">
        <v>70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190463.5</v>
      </c>
    </row>
    <row r="25" spans="1:36">
      <c r="A25" s="22">
        <v>45043</v>
      </c>
      <c r="B25" s="11">
        <v>15382.65</v>
      </c>
      <c r="C25" s="11">
        <v>105210.96</v>
      </c>
      <c r="D25" s="11"/>
      <c r="E25" s="11">
        <v>59.52</v>
      </c>
      <c r="F25" s="11"/>
      <c r="G25" s="11"/>
      <c r="H25" s="11"/>
      <c r="I25" s="11">
        <v>195.02</v>
      </c>
      <c r="J25" s="11"/>
      <c r="K25" s="11"/>
      <c r="L25" s="11"/>
      <c r="M25" s="11"/>
      <c r="N25" s="11">
        <v>13219.11</v>
      </c>
      <c r="O25" s="11">
        <v>31580.39</v>
      </c>
      <c r="P25" s="11"/>
      <c r="Q25" s="11"/>
      <c r="R25" s="11"/>
      <c r="S25" s="11">
        <v>6355.08</v>
      </c>
      <c r="T25" s="11">
        <v>6800</v>
      </c>
      <c r="U25" s="11"/>
      <c r="V25" s="11"/>
      <c r="W25" s="11"/>
      <c r="X25" s="11">
        <v>5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178807.73</v>
      </c>
    </row>
    <row r="26" spans="1:36">
      <c r="A26" s="22">
        <v>45044</v>
      </c>
      <c r="B26" s="11"/>
      <c r="C26" s="11"/>
      <c r="D26" s="11"/>
      <c r="E26" s="11"/>
      <c r="F26" s="11"/>
      <c r="G26" s="11"/>
      <c r="H26" s="11"/>
      <c r="I26" s="11">
        <v>168.96</v>
      </c>
      <c r="J26" s="11"/>
      <c r="K26" s="11"/>
      <c r="L26" s="11"/>
      <c r="M26" s="11">
        <v>10</v>
      </c>
      <c r="N26" s="11"/>
      <c r="O26" s="11">
        <v>135000</v>
      </c>
      <c r="P26" s="11"/>
      <c r="Q26" s="11"/>
      <c r="R26" s="11"/>
      <c r="S26" s="11"/>
      <c r="T26" s="11">
        <v>17993.7</v>
      </c>
      <c r="U26" s="11">
        <v>102</v>
      </c>
      <c r="V26" s="11"/>
      <c r="W26" s="11"/>
      <c r="X26" s="11"/>
      <c r="Y26" s="11"/>
      <c r="Z26" s="11"/>
      <c r="AA26" s="11">
        <v>284000</v>
      </c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437274.66000000003</v>
      </c>
    </row>
    <row r="27" spans="1:36">
      <c r="A27" s="22">
        <v>45046</v>
      </c>
      <c r="B27" s="11"/>
      <c r="C27" s="11"/>
      <c r="D27" s="11"/>
      <c r="E27" s="11"/>
      <c r="F27" s="11"/>
      <c r="G27" s="11"/>
      <c r="H27" s="11"/>
      <c r="I27" s="11"/>
      <c r="J27" s="11">
        <v>4000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3">
        <f t="shared" si="0"/>
        <v>4000</v>
      </c>
    </row>
    <row r="28" spans="1:36" ht="25.5" customHeight="1">
      <c r="A28" s="25" t="s">
        <v>43</v>
      </c>
      <c r="B28" s="26">
        <f t="shared" ref="B28:H28" si="1">SUM(B5:B26)</f>
        <v>312588.36000000004</v>
      </c>
      <c r="C28" s="26">
        <f t="shared" si="1"/>
        <v>415025.22000000003</v>
      </c>
      <c r="D28" s="26">
        <f t="shared" si="1"/>
        <v>3969.6400000000003</v>
      </c>
      <c r="E28" s="26">
        <f t="shared" si="1"/>
        <v>12552.520000000002</v>
      </c>
      <c r="F28" s="26">
        <f t="shared" si="1"/>
        <v>0</v>
      </c>
      <c r="G28" s="26">
        <f t="shared" si="1"/>
        <v>0</v>
      </c>
      <c r="H28" s="26">
        <f t="shared" si="1"/>
        <v>0</v>
      </c>
      <c r="I28" s="26">
        <f>SUM(I5:I26)</f>
        <v>882.26</v>
      </c>
      <c r="J28" s="26">
        <f>SUM(J5:J27)</f>
        <v>8508</v>
      </c>
      <c r="K28" s="26"/>
      <c r="L28" s="26">
        <f t="shared" ref="L28:X28" si="2">SUM(L5:L26)</f>
        <v>0</v>
      </c>
      <c r="M28" s="26">
        <f t="shared" si="2"/>
        <v>1333.78</v>
      </c>
      <c r="N28" s="26">
        <f t="shared" si="2"/>
        <v>13219.11</v>
      </c>
      <c r="O28" s="26">
        <f t="shared" si="2"/>
        <v>241913.49</v>
      </c>
      <c r="P28" s="26">
        <f t="shared" si="2"/>
        <v>408.35</v>
      </c>
      <c r="Q28" s="26">
        <f t="shared" si="2"/>
        <v>13205.6</v>
      </c>
      <c r="R28" s="26">
        <f t="shared" si="2"/>
        <v>73380.88</v>
      </c>
      <c r="S28" s="26">
        <f t="shared" si="2"/>
        <v>51115.89</v>
      </c>
      <c r="T28" s="26">
        <f t="shared" si="2"/>
        <v>105567.90999999999</v>
      </c>
      <c r="U28" s="26">
        <f t="shared" si="2"/>
        <v>102</v>
      </c>
      <c r="V28" s="26">
        <f t="shared" si="2"/>
        <v>0</v>
      </c>
      <c r="W28" s="26">
        <f t="shared" si="2"/>
        <v>290.06</v>
      </c>
      <c r="X28" s="26">
        <f t="shared" si="2"/>
        <v>6.87</v>
      </c>
      <c r="Y28" s="26"/>
      <c r="Z28" s="26">
        <f>SUM(Z5:Z26)</f>
        <v>0</v>
      </c>
      <c r="AA28" s="26">
        <f>SUM(AA5:AA26)</f>
        <v>852000</v>
      </c>
      <c r="AB28" s="26"/>
      <c r="AC28" s="26">
        <f>SUM(AC5:AC26)</f>
        <v>1231900</v>
      </c>
      <c r="AD28" s="26">
        <f>SUM(AD5:AD26)</f>
        <v>0</v>
      </c>
      <c r="AE28" s="26"/>
      <c r="AF28" s="26"/>
      <c r="AG28" s="26">
        <f>SUM(AG5:AG26)</f>
        <v>5169</v>
      </c>
      <c r="AH28" s="26">
        <f>SUM(AH5:AH26)</f>
        <v>0</v>
      </c>
      <c r="AI28" s="26">
        <f>SUM(AI5:AI26)</f>
        <v>0</v>
      </c>
      <c r="AJ28" s="27">
        <f>SUM(AJ5:AJ27)</f>
        <v>3343138.9400000004</v>
      </c>
    </row>
    <row r="29" spans="1:36" ht="26.25">
      <c r="A29" s="8" t="s">
        <v>34</v>
      </c>
      <c r="B29" s="9">
        <f t="shared" ref="B29:H29" si="3">B4+B28</f>
        <v>1116139.45</v>
      </c>
      <c r="C29" s="9">
        <f t="shared" si="3"/>
        <v>1874950.03</v>
      </c>
      <c r="D29" s="9">
        <f t="shared" si="3"/>
        <v>13313.720000000001</v>
      </c>
      <c r="E29" s="9">
        <f t="shared" si="3"/>
        <v>15676.740000000002</v>
      </c>
      <c r="F29" s="9">
        <f t="shared" si="3"/>
        <v>5098.2299999999996</v>
      </c>
      <c r="G29" s="9">
        <f t="shared" si="3"/>
        <v>27039.360000000001</v>
      </c>
      <c r="H29" s="9">
        <f t="shared" si="3"/>
        <v>66.3</v>
      </c>
      <c r="I29" s="9">
        <f>I4+I28</f>
        <v>882.26</v>
      </c>
      <c r="J29" s="9">
        <f>J4+J28</f>
        <v>15933</v>
      </c>
      <c r="K29" s="9"/>
      <c r="L29" s="9">
        <f t="shared" ref="L29:AA29" si="4">L4+L28</f>
        <v>33004.5</v>
      </c>
      <c r="M29" s="9">
        <f t="shared" si="4"/>
        <v>9250.83</v>
      </c>
      <c r="N29" s="9">
        <f t="shared" si="4"/>
        <v>81918.25</v>
      </c>
      <c r="O29" s="9">
        <f t="shared" si="4"/>
        <v>1010342.47</v>
      </c>
      <c r="P29" s="9">
        <f t="shared" si="4"/>
        <v>4639.71</v>
      </c>
      <c r="Q29" s="9">
        <f t="shared" si="4"/>
        <v>30390.32</v>
      </c>
      <c r="R29" s="9">
        <f t="shared" si="4"/>
        <v>85780.88</v>
      </c>
      <c r="S29" s="9">
        <f t="shared" si="4"/>
        <v>258663.69</v>
      </c>
      <c r="T29" s="9">
        <f t="shared" si="4"/>
        <v>241959.83000000002</v>
      </c>
      <c r="U29" s="9">
        <f t="shared" si="4"/>
        <v>6191</v>
      </c>
      <c r="V29" s="9">
        <f t="shared" si="4"/>
        <v>0</v>
      </c>
      <c r="W29" s="9">
        <f t="shared" si="4"/>
        <v>642.42000000000007</v>
      </c>
      <c r="X29" s="9">
        <f t="shared" si="4"/>
        <v>31.69</v>
      </c>
      <c r="Y29" s="9">
        <f t="shared" si="4"/>
        <v>0</v>
      </c>
      <c r="Z29" s="9">
        <f t="shared" si="4"/>
        <v>0</v>
      </c>
      <c r="AA29" s="9">
        <f t="shared" si="4"/>
        <v>3408000</v>
      </c>
      <c r="AB29" s="9"/>
      <c r="AC29" s="9">
        <f>AC4+AC28</f>
        <v>4927800</v>
      </c>
      <c r="AD29" s="9">
        <f>AD4+AD28</f>
        <v>0</v>
      </c>
      <c r="AE29" s="9"/>
      <c r="AF29" s="9"/>
      <c r="AG29" s="9">
        <f>AG4+AG28</f>
        <v>20676</v>
      </c>
      <c r="AH29" s="9">
        <f>AH4+AH28</f>
        <v>0</v>
      </c>
      <c r="AI29" s="9">
        <f>AI4+AI28</f>
        <v>0</v>
      </c>
      <c r="AJ29" s="9">
        <f>AJ4+AJ28</f>
        <v>13188390.68</v>
      </c>
    </row>
  </sheetData>
  <protectedRanges>
    <protectedRange sqref="K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4"/>
  <sheetViews>
    <sheetView topLeftCell="A2" workbookViewId="0">
      <selection activeCell="F3" sqref="F3"/>
    </sheetView>
  </sheetViews>
  <sheetFormatPr defaultRowHeight="15"/>
  <cols>
    <col min="2" max="2" width="11" customWidth="1"/>
    <col min="30" max="30" width="11.7109375" customWidth="1"/>
    <col min="37" max="37" width="11.42578125" customWidth="1"/>
  </cols>
  <sheetData>
    <row r="1" spans="1:37">
      <c r="C1" s="21" t="s">
        <v>45</v>
      </c>
      <c r="D1" s="1">
        <v>2023</v>
      </c>
    </row>
    <row r="2" spans="1:37" ht="150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63</v>
      </c>
      <c r="G2" s="2" t="s">
        <v>5</v>
      </c>
      <c r="H2" s="2" t="s">
        <v>6</v>
      </c>
      <c r="I2" s="2" t="s">
        <v>7</v>
      </c>
      <c r="J2" s="35" t="s">
        <v>49</v>
      </c>
      <c r="K2" s="35" t="s">
        <v>48</v>
      </c>
      <c r="L2" s="2" t="s">
        <v>14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15</v>
      </c>
      <c r="T2" s="2" t="s">
        <v>16</v>
      </c>
      <c r="U2" s="2" t="s">
        <v>17</v>
      </c>
      <c r="V2" s="2" t="s">
        <v>20</v>
      </c>
      <c r="W2" s="18" t="s">
        <v>31</v>
      </c>
      <c r="X2" s="2" t="s">
        <v>19</v>
      </c>
      <c r="Y2" s="3" t="s">
        <v>18</v>
      </c>
      <c r="Z2" s="2" t="s">
        <v>21</v>
      </c>
      <c r="AA2" s="2" t="s">
        <v>22</v>
      </c>
      <c r="AB2" s="2" t="s">
        <v>27</v>
      </c>
      <c r="AC2" s="17" t="s">
        <v>29</v>
      </c>
      <c r="AD2" s="2" t="s">
        <v>24</v>
      </c>
      <c r="AE2" s="2" t="s">
        <v>23</v>
      </c>
      <c r="AF2" s="2" t="s">
        <v>30</v>
      </c>
      <c r="AG2" s="2" t="s">
        <v>26</v>
      </c>
      <c r="AH2" s="2" t="s">
        <v>25</v>
      </c>
      <c r="AI2" s="17" t="s">
        <v>28</v>
      </c>
      <c r="AJ2" s="4" t="s">
        <v>44</v>
      </c>
      <c r="AK2" s="5" t="s">
        <v>32</v>
      </c>
    </row>
    <row r="3" spans="1:37">
      <c r="A3" s="19"/>
      <c r="B3" s="6">
        <v>11010100</v>
      </c>
      <c r="C3" s="6">
        <v>11010200</v>
      </c>
      <c r="D3" s="6">
        <v>11010400</v>
      </c>
      <c r="E3" s="6">
        <v>11010500</v>
      </c>
      <c r="F3" s="38">
        <v>11020200</v>
      </c>
      <c r="G3" s="6">
        <v>130101</v>
      </c>
      <c r="H3" s="6">
        <v>13010200</v>
      </c>
      <c r="I3" s="6">
        <v>130301</v>
      </c>
      <c r="J3" s="6">
        <v>14040100</v>
      </c>
      <c r="K3" s="6">
        <v>14040200</v>
      </c>
      <c r="L3" s="6">
        <v>180102000</v>
      </c>
      <c r="M3" s="6">
        <v>18010300</v>
      </c>
      <c r="N3" s="6">
        <v>180104</v>
      </c>
      <c r="O3" s="6">
        <v>18010500</v>
      </c>
      <c r="P3" s="6">
        <v>18010600</v>
      </c>
      <c r="Q3" s="6">
        <v>18010700</v>
      </c>
      <c r="R3" s="6">
        <v>18010900</v>
      </c>
      <c r="S3" s="6">
        <v>180503</v>
      </c>
      <c r="T3" s="6">
        <v>18050400</v>
      </c>
      <c r="U3" s="6">
        <v>180505</v>
      </c>
      <c r="V3" s="6">
        <v>210811</v>
      </c>
      <c r="W3" s="6">
        <v>210815000</v>
      </c>
      <c r="X3" s="6">
        <v>22012500</v>
      </c>
      <c r="Y3" s="6">
        <v>22090100</v>
      </c>
      <c r="Z3" s="6">
        <v>240603</v>
      </c>
      <c r="AA3" s="6">
        <v>240622</v>
      </c>
      <c r="AB3" s="6">
        <v>41020100</v>
      </c>
      <c r="AC3" s="6">
        <v>41033200</v>
      </c>
      <c r="AD3" s="6">
        <v>41033900</v>
      </c>
      <c r="AE3" s="6">
        <v>41034500</v>
      </c>
      <c r="AF3" s="6">
        <v>410352</v>
      </c>
      <c r="AG3" s="6">
        <v>41040200</v>
      </c>
      <c r="AH3" s="6">
        <v>41051200</v>
      </c>
      <c r="AI3" s="6">
        <v>41051400</v>
      </c>
      <c r="AJ3" s="7">
        <v>41053900</v>
      </c>
      <c r="AK3" s="5"/>
    </row>
    <row r="4" spans="1:37" ht="26.25" customHeight="1">
      <c r="A4" s="33" t="s">
        <v>37</v>
      </c>
      <c r="B4" s="30">
        <f>квітень!B29</f>
        <v>1116139.45</v>
      </c>
      <c r="C4" s="30">
        <f>квітень!C29</f>
        <v>1874950.03</v>
      </c>
      <c r="D4" s="30">
        <f>квітень!D29</f>
        <v>13313.720000000001</v>
      </c>
      <c r="E4" s="30">
        <f>квітень!E29</f>
        <v>15676.740000000002</v>
      </c>
      <c r="F4" s="30">
        <v>0</v>
      </c>
      <c r="G4" s="30">
        <f>квітень!F29</f>
        <v>5098.2299999999996</v>
      </c>
      <c r="H4" s="30">
        <f>квітень!G29</f>
        <v>27039.360000000001</v>
      </c>
      <c r="I4" s="30">
        <f>квітень!H29</f>
        <v>66.3</v>
      </c>
      <c r="J4" s="31">
        <f>квітень!I29</f>
        <v>882.26</v>
      </c>
      <c r="K4" s="31">
        <f>квітень!J29</f>
        <v>15933</v>
      </c>
      <c r="L4" s="31">
        <f>квітень!K29</f>
        <v>0</v>
      </c>
      <c r="M4" s="31">
        <f>квітень!L29</f>
        <v>33004.5</v>
      </c>
      <c r="N4" s="30">
        <f>квітень!M29</f>
        <v>9250.83</v>
      </c>
      <c r="O4" s="31">
        <f>квітень!N29</f>
        <v>81918.25</v>
      </c>
      <c r="P4" s="30">
        <f>квітень!O29</f>
        <v>1010342.47</v>
      </c>
      <c r="Q4" s="30">
        <f>квітень!P29</f>
        <v>4639.71</v>
      </c>
      <c r="R4" s="30">
        <f>квітень!Q29</f>
        <v>30390.32</v>
      </c>
      <c r="S4" s="30">
        <f>квітень!R29</f>
        <v>85780.88</v>
      </c>
      <c r="T4" s="30">
        <f>квітень!S29</f>
        <v>258663.69</v>
      </c>
      <c r="U4" s="30">
        <f>квітень!T29</f>
        <v>241959.83000000002</v>
      </c>
      <c r="V4" s="30">
        <f>квітень!U29</f>
        <v>6191</v>
      </c>
      <c r="W4" s="30">
        <f>квітень!V29</f>
        <v>0</v>
      </c>
      <c r="X4" s="30">
        <f>квітень!W29</f>
        <v>642.42000000000007</v>
      </c>
      <c r="Y4" s="30">
        <f>квітень!X29</f>
        <v>31.69</v>
      </c>
      <c r="Z4" s="30">
        <f>квітень!Y29</f>
        <v>0</v>
      </c>
      <c r="AA4" s="30">
        <f>квітень!Z29</f>
        <v>0</v>
      </c>
      <c r="AB4" s="30">
        <f>квітень!AA29</f>
        <v>3408000</v>
      </c>
      <c r="AC4" s="30">
        <f>квітень!AB29</f>
        <v>0</v>
      </c>
      <c r="AD4" s="30">
        <f>квітень!AC29</f>
        <v>4927800</v>
      </c>
      <c r="AE4" s="30">
        <f>квітень!AD29</f>
        <v>0</v>
      </c>
      <c r="AF4" s="30">
        <f>квітень!AE29</f>
        <v>0</v>
      </c>
      <c r="AG4" s="30">
        <f>квітень!AF29</f>
        <v>0</v>
      </c>
      <c r="AH4" s="30">
        <f>квітень!AG29</f>
        <v>20676</v>
      </c>
      <c r="AI4" s="30">
        <f>квітень!AH29</f>
        <v>0</v>
      </c>
      <c r="AJ4" s="30">
        <f>квітень!AI29</f>
        <v>0</v>
      </c>
      <c r="AK4" s="32">
        <f t="shared" ref="AK4:AK32" si="0">SUM(B4:AJ4)</f>
        <v>13188390.68</v>
      </c>
    </row>
    <row r="5" spans="1:37">
      <c r="A5" s="22">
        <v>45047</v>
      </c>
      <c r="B5" s="11">
        <v>1684.29</v>
      </c>
      <c r="C5" s="11"/>
      <c r="D5" s="12">
        <v>3228.8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>
        <v>15450.96</v>
      </c>
      <c r="P5" s="11"/>
      <c r="Q5" s="11">
        <v>131.52000000000001</v>
      </c>
      <c r="R5" s="11"/>
      <c r="S5" s="11"/>
      <c r="T5" s="11">
        <v>1340</v>
      </c>
      <c r="U5" s="11"/>
      <c r="V5" s="11">
        <v>204</v>
      </c>
      <c r="W5" s="11"/>
      <c r="X5" s="11">
        <v>40.26</v>
      </c>
      <c r="Y5" s="11"/>
      <c r="Z5" s="11"/>
      <c r="AA5" s="11"/>
      <c r="AB5" s="11"/>
      <c r="AC5" s="11"/>
      <c r="AD5" s="11">
        <v>789700</v>
      </c>
      <c r="AE5" s="11"/>
      <c r="AF5" s="11"/>
      <c r="AG5" s="11"/>
      <c r="AH5" s="11"/>
      <c r="AI5" s="11"/>
      <c r="AJ5" s="11"/>
      <c r="AK5" s="13">
        <f t="shared" si="0"/>
        <v>811779.83</v>
      </c>
    </row>
    <row r="6" spans="1:37">
      <c r="A6" s="23">
        <v>45048</v>
      </c>
      <c r="B6" s="11">
        <v>4528.6400000000003</v>
      </c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2926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3">
        <f t="shared" si="0"/>
        <v>7454.64</v>
      </c>
    </row>
    <row r="7" spans="1:37">
      <c r="A7" s="22">
        <v>45049</v>
      </c>
      <c r="B7" s="11">
        <v>403.2</v>
      </c>
      <c r="C7" s="11"/>
      <c r="D7" s="12"/>
      <c r="E7" s="11">
        <v>-59.52</v>
      </c>
      <c r="F7" s="11"/>
      <c r="G7" s="11"/>
      <c r="H7" s="11"/>
      <c r="I7" s="11"/>
      <c r="J7" s="11"/>
      <c r="K7" s="11">
        <v>361</v>
      </c>
      <c r="L7" s="11"/>
      <c r="M7" s="11"/>
      <c r="N7" s="11"/>
      <c r="O7" s="11"/>
      <c r="P7" s="11"/>
      <c r="Q7" s="11"/>
      <c r="R7" s="11"/>
      <c r="S7" s="11"/>
      <c r="T7" s="11">
        <v>4020</v>
      </c>
      <c r="U7" s="11"/>
      <c r="V7" s="11"/>
      <c r="W7" s="11"/>
      <c r="X7" s="11"/>
      <c r="Y7" s="11">
        <v>0.34</v>
      </c>
      <c r="Z7" s="11"/>
      <c r="AA7" s="11"/>
      <c r="AB7" s="11"/>
      <c r="AC7" s="11"/>
      <c r="AD7" s="11"/>
      <c r="AE7" s="11"/>
      <c r="AF7" s="11"/>
      <c r="AG7" s="11"/>
      <c r="AH7" s="11">
        <v>5169</v>
      </c>
      <c r="AI7" s="11"/>
      <c r="AJ7" s="11"/>
      <c r="AK7" s="13">
        <f t="shared" si="0"/>
        <v>9894.02</v>
      </c>
    </row>
    <row r="8" spans="1:37">
      <c r="A8" s="22">
        <v>45050</v>
      </c>
      <c r="B8" s="11"/>
      <c r="C8" s="11"/>
      <c r="D8" s="12"/>
      <c r="E8" s="11">
        <v>207.34</v>
      </c>
      <c r="F8" s="11"/>
      <c r="G8" s="11"/>
      <c r="H8" s="11"/>
      <c r="I8" s="11"/>
      <c r="J8" s="11"/>
      <c r="K8" s="11">
        <v>350</v>
      </c>
      <c r="L8" s="11"/>
      <c r="M8" s="11"/>
      <c r="N8" s="11"/>
      <c r="O8" s="11"/>
      <c r="P8" s="11">
        <v>8600</v>
      </c>
      <c r="Q8" s="11"/>
      <c r="R8" s="11"/>
      <c r="S8" s="11"/>
      <c r="T8" s="11">
        <v>2680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3">
        <f t="shared" si="0"/>
        <v>11837.34</v>
      </c>
    </row>
    <row r="9" spans="1:37">
      <c r="A9" s="22">
        <v>45051</v>
      </c>
      <c r="B9" s="11">
        <v>12541.44</v>
      </c>
      <c r="C9" s="11">
        <v>297631.73</v>
      </c>
      <c r="D9" s="12"/>
      <c r="E9" s="11"/>
      <c r="F9" s="11"/>
      <c r="G9" s="11"/>
      <c r="H9" s="11"/>
      <c r="I9" s="11">
        <v>60.3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708.72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3">
        <f t="shared" si="0"/>
        <v>310942.18999999994</v>
      </c>
    </row>
    <row r="10" spans="1:37">
      <c r="A10" s="22">
        <v>45052</v>
      </c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2038.98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3">
        <f t="shared" si="0"/>
        <v>2038.98</v>
      </c>
    </row>
    <row r="11" spans="1:37">
      <c r="A11" s="22">
        <v>45053</v>
      </c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1340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3">
        <f t="shared" si="0"/>
        <v>1340</v>
      </c>
    </row>
    <row r="12" spans="1:37">
      <c r="A12" s="22">
        <v>45054</v>
      </c>
      <c r="B12" s="11">
        <v>4210.5600000000004</v>
      </c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30686.1</v>
      </c>
      <c r="U12" s="11"/>
      <c r="V12" s="11">
        <v>102</v>
      </c>
      <c r="W12" s="11"/>
      <c r="X12" s="11"/>
      <c r="Y12" s="11">
        <v>0.34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3">
        <f t="shared" si="0"/>
        <v>34998.999999999993</v>
      </c>
    </row>
    <row r="13" spans="1:37">
      <c r="A13" s="22">
        <v>45055</v>
      </c>
      <c r="B13" s="11"/>
      <c r="C13" s="11">
        <v>2377.7399999999998</v>
      </c>
      <c r="D13" s="12"/>
      <c r="E13" s="11"/>
      <c r="F13" s="11"/>
      <c r="G13" s="11"/>
      <c r="H13" s="11"/>
      <c r="I13" s="11">
        <v>24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434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4">
        <f t="shared" si="0"/>
        <v>2835.74</v>
      </c>
    </row>
    <row r="14" spans="1:37">
      <c r="A14" s="22">
        <v>45056</v>
      </c>
      <c r="B14" s="11">
        <v>22968.22</v>
      </c>
      <c r="C14" s="11"/>
      <c r="D14" s="12">
        <v>640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1340</v>
      </c>
      <c r="U14" s="11"/>
      <c r="V14" s="11"/>
      <c r="W14" s="11"/>
      <c r="X14" s="11">
        <v>40.26</v>
      </c>
      <c r="Y14" s="11">
        <v>0.34</v>
      </c>
      <c r="Z14" s="11"/>
      <c r="AA14" s="11"/>
      <c r="AB14" s="11">
        <v>284000</v>
      </c>
      <c r="AC14" s="11"/>
      <c r="AD14" s="11"/>
      <c r="AE14" s="11"/>
      <c r="AF14" s="11"/>
      <c r="AG14" s="11"/>
      <c r="AH14" s="11"/>
      <c r="AI14" s="11"/>
      <c r="AJ14" s="11"/>
      <c r="AK14" s="13">
        <f t="shared" si="0"/>
        <v>308988.82</v>
      </c>
    </row>
    <row r="15" spans="1:37">
      <c r="A15" s="23">
        <v>45057</v>
      </c>
      <c r="B15" s="11">
        <v>73446.59</v>
      </c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>
        <v>1914.25</v>
      </c>
      <c r="N15" s="11"/>
      <c r="O15" s="11"/>
      <c r="P15" s="11"/>
      <c r="Q15" s="11"/>
      <c r="R15" s="11"/>
      <c r="S15" s="11"/>
      <c r="T15" s="11">
        <v>1413.74</v>
      </c>
      <c r="U15" s="11"/>
      <c r="V15" s="11"/>
      <c r="W15" s="11"/>
      <c r="X15" s="11">
        <v>161.04</v>
      </c>
      <c r="Y15" s="11"/>
      <c r="Z15" s="11"/>
      <c r="AA15" s="11"/>
      <c r="AB15" s="11"/>
      <c r="AC15" s="11"/>
      <c r="AD15" s="11">
        <v>789700</v>
      </c>
      <c r="AE15" s="11"/>
      <c r="AF15" s="11"/>
      <c r="AG15" s="11"/>
      <c r="AH15" s="11"/>
      <c r="AI15" s="11"/>
      <c r="AJ15" s="11"/>
      <c r="AK15" s="14">
        <f t="shared" si="0"/>
        <v>866635.62</v>
      </c>
    </row>
    <row r="16" spans="1:37">
      <c r="A16" s="23">
        <v>45058</v>
      </c>
      <c r="B16" s="11">
        <v>1856</v>
      </c>
      <c r="C16" s="11"/>
      <c r="D16" s="12"/>
      <c r="E16" s="16">
        <v>-1151.99</v>
      </c>
      <c r="F16" s="37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6265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3">
        <f t="shared" si="0"/>
        <v>6969.01</v>
      </c>
    </row>
    <row r="17" spans="1:37">
      <c r="A17" s="23">
        <v>45059</v>
      </c>
      <c r="B17" s="11">
        <v>898.16</v>
      </c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3">
        <f t="shared" si="0"/>
        <v>898.16</v>
      </c>
    </row>
    <row r="18" spans="1:37">
      <c r="A18" s="22">
        <v>45061</v>
      </c>
      <c r="B18" s="11">
        <v>3463.68</v>
      </c>
      <c r="C18" s="11"/>
      <c r="D18" s="12"/>
      <c r="E18" s="11"/>
      <c r="F18" s="11">
        <v>340</v>
      </c>
      <c r="G18" s="11"/>
      <c r="H18" s="11"/>
      <c r="I18" s="11"/>
      <c r="J18" s="11">
        <v>27.45</v>
      </c>
      <c r="K18" s="11">
        <v>1700</v>
      </c>
      <c r="L18" s="11"/>
      <c r="M18" s="11"/>
      <c r="N18" s="11"/>
      <c r="O18" s="11"/>
      <c r="P18" s="11">
        <v>689.28</v>
      </c>
      <c r="Q18" s="11"/>
      <c r="R18" s="11"/>
      <c r="S18" s="11"/>
      <c r="T18" s="11">
        <v>1083.9000000000001</v>
      </c>
      <c r="U18" s="11"/>
      <c r="V18" s="11"/>
      <c r="W18" s="11"/>
      <c r="X18" s="11"/>
      <c r="Y18" s="11">
        <v>0.34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3">
        <f t="shared" si="0"/>
        <v>7304.65</v>
      </c>
    </row>
    <row r="19" spans="1:37">
      <c r="A19" s="24">
        <v>45062</v>
      </c>
      <c r="B19" s="12">
        <v>1758.61</v>
      </c>
      <c r="C19" s="12"/>
      <c r="D19" s="12"/>
      <c r="E19" s="12"/>
      <c r="F19" s="12"/>
      <c r="G19" s="12"/>
      <c r="H19" s="12">
        <v>11.2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>
        <v>6041.25</v>
      </c>
      <c r="U19" s="12"/>
      <c r="V19" s="12"/>
      <c r="W19" s="12"/>
      <c r="X19" s="12"/>
      <c r="Y19" s="12">
        <v>0.34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5">
        <f t="shared" si="0"/>
        <v>7811.4</v>
      </c>
    </row>
    <row r="20" spans="1:37">
      <c r="A20" s="22">
        <v>45063</v>
      </c>
      <c r="B20" s="11">
        <v>1984</v>
      </c>
      <c r="C20" s="11"/>
      <c r="D20" s="11"/>
      <c r="E20" s="11"/>
      <c r="F20" s="11"/>
      <c r="G20" s="11"/>
      <c r="H20" s="11"/>
      <c r="I20" s="11"/>
      <c r="J20" s="11">
        <v>0.26</v>
      </c>
      <c r="K20" s="11"/>
      <c r="L20" s="11"/>
      <c r="M20" s="11">
        <v>1427</v>
      </c>
      <c r="N20" s="11"/>
      <c r="O20" s="11"/>
      <c r="P20" s="11"/>
      <c r="Q20" s="11"/>
      <c r="R20" s="11"/>
      <c r="S20" s="11"/>
      <c r="T20" s="11">
        <v>3197.51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3">
        <f t="shared" si="0"/>
        <v>6608.77</v>
      </c>
    </row>
    <row r="21" spans="1:37">
      <c r="A21" s="22">
        <v>45064</v>
      </c>
      <c r="B21" s="11">
        <v>21245.439999999999</v>
      </c>
      <c r="C21" s="11"/>
      <c r="D21" s="11">
        <v>28.8</v>
      </c>
      <c r="E21" s="11"/>
      <c r="F21" s="11"/>
      <c r="G21" s="11"/>
      <c r="H21" s="11"/>
      <c r="I21" s="11"/>
      <c r="J21" s="11">
        <v>343.54</v>
      </c>
      <c r="K21" s="11"/>
      <c r="L21" s="11"/>
      <c r="M21" s="11"/>
      <c r="N21" s="11"/>
      <c r="O21" s="11"/>
      <c r="P21" s="11"/>
      <c r="Q21" s="11"/>
      <c r="R21" s="11"/>
      <c r="S21" s="11"/>
      <c r="T21" s="11">
        <v>13990</v>
      </c>
      <c r="U21" s="11"/>
      <c r="V21" s="11"/>
      <c r="W21" s="11"/>
      <c r="X21" s="11"/>
      <c r="Y21" s="11">
        <v>0.75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3">
        <f t="shared" si="0"/>
        <v>35608.53</v>
      </c>
    </row>
    <row r="22" spans="1:37">
      <c r="A22" s="22">
        <v>45065</v>
      </c>
      <c r="B22" s="11">
        <v>9082.8799999999992</v>
      </c>
      <c r="C22" s="11"/>
      <c r="D22" s="11">
        <v>1920</v>
      </c>
      <c r="E22" s="11"/>
      <c r="F22" s="11"/>
      <c r="G22" s="11">
        <v>4342.13</v>
      </c>
      <c r="H22" s="11">
        <v>19486.5</v>
      </c>
      <c r="I22" s="11"/>
      <c r="J22" s="11"/>
      <c r="K22" s="11">
        <v>66</v>
      </c>
      <c r="L22" s="11"/>
      <c r="M22" s="11"/>
      <c r="N22" s="11"/>
      <c r="O22" s="11"/>
      <c r="P22" s="11">
        <v>736.92</v>
      </c>
      <c r="Q22" s="11"/>
      <c r="R22" s="11"/>
      <c r="S22" s="11"/>
      <c r="T22" s="11">
        <v>10129</v>
      </c>
      <c r="U22" s="11"/>
      <c r="V22" s="11">
        <v>4845</v>
      </c>
      <c r="W22" s="11"/>
      <c r="X22" s="11"/>
      <c r="Y22" s="11">
        <v>0.85</v>
      </c>
      <c r="Z22" s="11"/>
      <c r="AA22" s="11"/>
      <c r="AB22" s="11">
        <v>284000</v>
      </c>
      <c r="AC22" s="11"/>
      <c r="AD22" s="11"/>
      <c r="AE22" s="11"/>
      <c r="AF22" s="11"/>
      <c r="AG22" s="11"/>
      <c r="AH22" s="11"/>
      <c r="AI22" s="11"/>
      <c r="AJ22" s="11"/>
      <c r="AK22" s="13">
        <f t="shared" si="0"/>
        <v>334609.27999999997</v>
      </c>
    </row>
    <row r="23" spans="1:37">
      <c r="A23" s="22">
        <v>45066</v>
      </c>
      <c r="B23" s="11"/>
      <c r="C23" s="11">
        <v>3456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v>1380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3">
        <f t="shared" si="0"/>
        <v>4836</v>
      </c>
    </row>
    <row r="24" spans="1:37">
      <c r="A24" s="22">
        <v>45068</v>
      </c>
      <c r="B24" s="11">
        <v>12298.26</v>
      </c>
      <c r="C24" s="11"/>
      <c r="D24" s="11"/>
      <c r="E24" s="11"/>
      <c r="F24" s="11"/>
      <c r="G24" s="11"/>
      <c r="H24" s="11"/>
      <c r="I24" s="11"/>
      <c r="J24" s="11">
        <v>76.3</v>
      </c>
      <c r="K24" s="11">
        <v>800</v>
      </c>
      <c r="L24" s="11"/>
      <c r="M24" s="11"/>
      <c r="N24" s="11"/>
      <c r="O24" s="11"/>
      <c r="P24" s="11"/>
      <c r="Q24" s="11"/>
      <c r="R24" s="11"/>
      <c r="S24" s="11"/>
      <c r="T24" s="11">
        <v>1340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3">
        <f t="shared" si="0"/>
        <v>14514.56</v>
      </c>
    </row>
    <row r="25" spans="1:37">
      <c r="A25" s="22">
        <v>45069</v>
      </c>
      <c r="B25" s="11">
        <v>3752.02</v>
      </c>
      <c r="C25" s="11"/>
      <c r="D25" s="11">
        <v>1920</v>
      </c>
      <c r="E25" s="11"/>
      <c r="F25" s="11"/>
      <c r="G25" s="11"/>
      <c r="H25" s="11"/>
      <c r="I25" s="11"/>
      <c r="J25" s="11">
        <v>31.23</v>
      </c>
      <c r="K25" s="11"/>
      <c r="L25" s="11"/>
      <c r="M25" s="11"/>
      <c r="N25" s="11"/>
      <c r="O25" s="11">
        <v>612.54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3">
        <f t="shared" si="0"/>
        <v>6315.79</v>
      </c>
    </row>
    <row r="26" spans="1:37">
      <c r="A26" s="22">
        <v>45070</v>
      </c>
      <c r="B26" s="11">
        <v>3326.08</v>
      </c>
      <c r="C26" s="11"/>
      <c r="D26" s="11"/>
      <c r="E26" s="11"/>
      <c r="F26" s="11"/>
      <c r="G26" s="11"/>
      <c r="H26" s="11"/>
      <c r="I26" s="11"/>
      <c r="J26" s="11">
        <v>24.38</v>
      </c>
      <c r="K26" s="11"/>
      <c r="L26" s="11"/>
      <c r="M26" s="11"/>
      <c r="N26" s="11"/>
      <c r="O26" s="11"/>
      <c r="P26" s="11">
        <v>45203.32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3">
        <f t="shared" si="0"/>
        <v>48553.78</v>
      </c>
    </row>
    <row r="27" spans="1:37">
      <c r="A27" s="22">
        <v>45071</v>
      </c>
      <c r="B27" s="11">
        <v>138.24</v>
      </c>
      <c r="C27" s="11"/>
      <c r="D27" s="11"/>
      <c r="E27" s="11"/>
      <c r="F27" s="11"/>
      <c r="G27" s="11"/>
      <c r="H27" s="11"/>
      <c r="I27" s="11"/>
      <c r="J27" s="11">
        <v>0.9</v>
      </c>
      <c r="K27" s="11"/>
      <c r="L27" s="11"/>
      <c r="M27" s="11">
        <v>1000</v>
      </c>
      <c r="N27" s="11"/>
      <c r="O27" s="11"/>
      <c r="P27" s="11">
        <v>14545.16</v>
      </c>
      <c r="Q27" s="11"/>
      <c r="R27" s="11"/>
      <c r="S27" s="11"/>
      <c r="T27" s="11"/>
      <c r="U27" s="11"/>
      <c r="V27" s="11"/>
      <c r="W27" s="11"/>
      <c r="X27" s="11"/>
      <c r="Y27" s="11">
        <v>23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3">
        <f t="shared" si="0"/>
        <v>15707.3</v>
      </c>
    </row>
    <row r="28" spans="1:37">
      <c r="A28" s="22">
        <v>45072</v>
      </c>
      <c r="B28" s="11">
        <v>128808.35</v>
      </c>
      <c r="C28" s="11">
        <v>65365.59</v>
      </c>
      <c r="D28" s="11"/>
      <c r="E28" s="11"/>
      <c r="F28" s="11"/>
      <c r="G28" s="11"/>
      <c r="H28" s="11"/>
      <c r="I28" s="11"/>
      <c r="J28" s="11">
        <v>494.31</v>
      </c>
      <c r="K28" s="11"/>
      <c r="L28" s="11"/>
      <c r="M28" s="11"/>
      <c r="N28" s="11"/>
      <c r="O28" s="11">
        <v>15450.96</v>
      </c>
      <c r="P28" s="11">
        <v>1866.55</v>
      </c>
      <c r="Q28" s="11"/>
      <c r="R28" s="11"/>
      <c r="S28" s="11"/>
      <c r="T28" s="11"/>
      <c r="U28" s="11"/>
      <c r="V28" s="11"/>
      <c r="W28" s="11"/>
      <c r="X28" s="11">
        <v>67.099999999999994</v>
      </c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3">
        <f t="shared" si="0"/>
        <v>212052.86</v>
      </c>
    </row>
    <row r="29" spans="1:37">
      <c r="A29" s="22">
        <v>45073</v>
      </c>
      <c r="B29" s="11">
        <v>25.07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3">
        <f t="shared" si="0"/>
        <v>25.07</v>
      </c>
    </row>
    <row r="30" spans="1:37">
      <c r="A30" s="22">
        <v>45075</v>
      </c>
      <c r="B30" s="11">
        <v>2752.98</v>
      </c>
      <c r="C30" s="11"/>
      <c r="D30" s="11"/>
      <c r="E30" s="11"/>
      <c r="F30" s="11"/>
      <c r="G30" s="11"/>
      <c r="H30" s="11"/>
      <c r="I30" s="11"/>
      <c r="J30" s="11">
        <v>18.88</v>
      </c>
      <c r="K30" s="11"/>
      <c r="L30" s="11"/>
      <c r="M30" s="11"/>
      <c r="N30" s="11"/>
      <c r="O30" s="11">
        <v>12606.57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3">
        <f t="shared" si="0"/>
        <v>15378.43</v>
      </c>
    </row>
    <row r="31" spans="1:37">
      <c r="A31" s="22">
        <v>45076</v>
      </c>
      <c r="B31" s="11">
        <v>506.88</v>
      </c>
      <c r="C31" s="11"/>
      <c r="D31" s="11"/>
      <c r="E31" s="11"/>
      <c r="F31" s="11"/>
      <c r="G31" s="11"/>
      <c r="H31" s="11"/>
      <c r="I31" s="11"/>
      <c r="J31" s="11">
        <v>690.8</v>
      </c>
      <c r="K31" s="11">
        <v>4500</v>
      </c>
      <c r="L31" s="11"/>
      <c r="M31" s="11"/>
      <c r="N31" s="11"/>
      <c r="O31" s="11"/>
      <c r="P31" s="11">
        <v>169155.05</v>
      </c>
      <c r="Q31" s="11"/>
      <c r="R31" s="11"/>
      <c r="S31" s="11"/>
      <c r="T31" s="11"/>
      <c r="U31" s="11"/>
      <c r="V31" s="11"/>
      <c r="W31" s="11"/>
      <c r="X31" s="11"/>
      <c r="Y31" s="11">
        <v>0.34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3">
        <f t="shared" si="0"/>
        <v>174853.06999999998</v>
      </c>
    </row>
    <row r="32" spans="1:37">
      <c r="A32" s="22">
        <v>45077</v>
      </c>
      <c r="B32" s="11">
        <v>1221.1199999999999</v>
      </c>
      <c r="C32" s="11"/>
      <c r="D32" s="11"/>
      <c r="E32" s="11"/>
      <c r="F32" s="11"/>
      <c r="G32" s="11"/>
      <c r="H32" s="11"/>
      <c r="I32" s="11"/>
      <c r="J32" s="11">
        <v>0.86</v>
      </c>
      <c r="K32" s="11"/>
      <c r="L32" s="11"/>
      <c r="M32" s="11"/>
      <c r="N32" s="11"/>
      <c r="O32" s="11"/>
      <c r="P32" s="11"/>
      <c r="Q32" s="11"/>
      <c r="R32" s="11"/>
      <c r="S32" s="11"/>
      <c r="T32" s="11">
        <v>1340</v>
      </c>
      <c r="U32" s="11"/>
      <c r="V32" s="11"/>
      <c r="W32" s="11"/>
      <c r="X32" s="11"/>
      <c r="Y32" s="11">
        <v>1.8</v>
      </c>
      <c r="Z32" s="11"/>
      <c r="AA32" s="11"/>
      <c r="AB32" s="11">
        <v>284000</v>
      </c>
      <c r="AC32" s="11"/>
      <c r="AD32" s="11"/>
      <c r="AE32" s="11"/>
      <c r="AF32" s="11"/>
      <c r="AG32" s="11"/>
      <c r="AH32" s="11"/>
      <c r="AI32" s="11"/>
      <c r="AJ32" s="11"/>
      <c r="AK32" s="13">
        <f t="shared" si="0"/>
        <v>286563.78000000003</v>
      </c>
    </row>
    <row r="33" spans="1:37" ht="23.25">
      <c r="A33" s="25" t="s">
        <v>46</v>
      </c>
      <c r="B33" s="26">
        <f t="shared" ref="B33:I33" si="1">SUM(B5:B32)</f>
        <v>312900.70999999996</v>
      </c>
      <c r="C33" s="26">
        <f t="shared" si="1"/>
        <v>368831.05999999994</v>
      </c>
      <c r="D33" s="26">
        <f t="shared" si="1"/>
        <v>7737.6</v>
      </c>
      <c r="E33" s="26">
        <f t="shared" si="1"/>
        <v>-1004.1700000000001</v>
      </c>
      <c r="F33" s="26">
        <f>SUM(F5:F32)</f>
        <v>340</v>
      </c>
      <c r="G33" s="26">
        <f t="shared" si="1"/>
        <v>4342.13</v>
      </c>
      <c r="H33" s="26">
        <f t="shared" si="1"/>
        <v>19497.7</v>
      </c>
      <c r="I33" s="26">
        <f t="shared" si="1"/>
        <v>84.3</v>
      </c>
      <c r="J33" s="26">
        <f>SUM(J5:J32)</f>
        <v>1708.9099999999999</v>
      </c>
      <c r="K33" s="26">
        <f>SUM(K5:K32)</f>
        <v>7777</v>
      </c>
      <c r="L33" s="26"/>
      <c r="M33" s="26">
        <f t="shared" ref="M33:Y33" si="2">SUM(M5:M32)</f>
        <v>4341.25</v>
      </c>
      <c r="N33" s="26">
        <f t="shared" si="2"/>
        <v>0</v>
      </c>
      <c r="O33" s="26">
        <f t="shared" si="2"/>
        <v>44121.03</v>
      </c>
      <c r="P33" s="26">
        <f>SUM(P5:P32)</f>
        <v>240796.28</v>
      </c>
      <c r="Q33" s="26">
        <f t="shared" si="2"/>
        <v>131.52000000000001</v>
      </c>
      <c r="R33" s="26">
        <f t="shared" si="2"/>
        <v>6265</v>
      </c>
      <c r="S33" s="26">
        <f t="shared" si="2"/>
        <v>0</v>
      </c>
      <c r="T33" s="26">
        <f t="shared" si="2"/>
        <v>87429.2</v>
      </c>
      <c r="U33" s="26">
        <f t="shared" si="2"/>
        <v>0</v>
      </c>
      <c r="V33" s="26">
        <f t="shared" si="2"/>
        <v>5151</v>
      </c>
      <c r="W33" s="26">
        <f t="shared" si="2"/>
        <v>0</v>
      </c>
      <c r="X33" s="26">
        <f t="shared" si="2"/>
        <v>308.65999999999997</v>
      </c>
      <c r="Y33" s="26">
        <f t="shared" si="2"/>
        <v>28.44</v>
      </c>
      <c r="Z33" s="26"/>
      <c r="AA33" s="26">
        <f>SUM(AA5:AA32)</f>
        <v>0</v>
      </c>
      <c r="AB33" s="26">
        <f>SUM(AB5:AB32)</f>
        <v>852000</v>
      </c>
      <c r="AC33" s="26"/>
      <c r="AD33" s="26">
        <f>SUM(AD5:AD32)</f>
        <v>1579400</v>
      </c>
      <c r="AE33" s="26">
        <f>SUM(AE5:AE32)</f>
        <v>0</v>
      </c>
      <c r="AF33" s="26"/>
      <c r="AG33" s="26"/>
      <c r="AH33" s="26">
        <f>SUM(AH5:AH32)</f>
        <v>5169</v>
      </c>
      <c r="AI33" s="26">
        <f>SUM(AI5:AI32)</f>
        <v>0</v>
      </c>
      <c r="AJ33" s="26">
        <f>SUM(AJ5:AJ32)</f>
        <v>0</v>
      </c>
      <c r="AK33" s="27">
        <f>SUM(AK5:AK32)</f>
        <v>3547356.6199999992</v>
      </c>
    </row>
    <row r="34" spans="1:37" ht="26.25">
      <c r="A34" s="8" t="s">
        <v>34</v>
      </c>
      <c r="B34" s="9">
        <f t="shared" ref="B34:I34" si="3">B4+B33</f>
        <v>1429040.16</v>
      </c>
      <c r="C34" s="9">
        <f t="shared" si="3"/>
        <v>2243781.09</v>
      </c>
      <c r="D34" s="9">
        <f t="shared" si="3"/>
        <v>21051.32</v>
      </c>
      <c r="E34" s="9">
        <f t="shared" si="3"/>
        <v>14672.570000000002</v>
      </c>
      <c r="F34" s="9">
        <f>F4+F33</f>
        <v>340</v>
      </c>
      <c r="G34" s="9">
        <f t="shared" si="3"/>
        <v>9440.36</v>
      </c>
      <c r="H34" s="9">
        <f t="shared" si="3"/>
        <v>46537.06</v>
      </c>
      <c r="I34" s="9">
        <f t="shared" si="3"/>
        <v>150.6</v>
      </c>
      <c r="J34" s="9">
        <f>J4+J33</f>
        <v>2591.17</v>
      </c>
      <c r="K34" s="9">
        <f>K4+K33</f>
        <v>23710</v>
      </c>
      <c r="L34" s="9"/>
      <c r="M34" s="9">
        <f t="shared" ref="M34:AB34" si="4">M4+M33</f>
        <v>37345.75</v>
      </c>
      <c r="N34" s="9">
        <f t="shared" si="4"/>
        <v>9250.83</v>
      </c>
      <c r="O34" s="9">
        <f t="shared" si="4"/>
        <v>126039.28</v>
      </c>
      <c r="P34" s="9">
        <f t="shared" si="4"/>
        <v>1251138.75</v>
      </c>
      <c r="Q34" s="9">
        <f t="shared" si="4"/>
        <v>4771.2300000000005</v>
      </c>
      <c r="R34" s="9">
        <f t="shared" si="4"/>
        <v>36655.32</v>
      </c>
      <c r="S34" s="9">
        <f t="shared" si="4"/>
        <v>85780.88</v>
      </c>
      <c r="T34" s="9">
        <f t="shared" si="4"/>
        <v>346092.89</v>
      </c>
      <c r="U34" s="9">
        <f t="shared" si="4"/>
        <v>241959.83000000002</v>
      </c>
      <c r="V34" s="9">
        <f t="shared" si="4"/>
        <v>11342</v>
      </c>
      <c r="W34" s="9">
        <f t="shared" si="4"/>
        <v>0</v>
      </c>
      <c r="X34" s="9">
        <f t="shared" si="4"/>
        <v>951.08</v>
      </c>
      <c r="Y34" s="9">
        <f t="shared" si="4"/>
        <v>60.13</v>
      </c>
      <c r="Z34" s="9">
        <f t="shared" si="4"/>
        <v>0</v>
      </c>
      <c r="AA34" s="9">
        <f t="shared" si="4"/>
        <v>0</v>
      </c>
      <c r="AB34" s="9">
        <f t="shared" si="4"/>
        <v>4260000</v>
      </c>
      <c r="AC34" s="9"/>
      <c r="AD34" s="9">
        <f>AD4+AD33</f>
        <v>6507200</v>
      </c>
      <c r="AE34" s="9">
        <f>AE4+AE33</f>
        <v>0</v>
      </c>
      <c r="AF34" s="9"/>
      <c r="AG34" s="9"/>
      <c r="AH34" s="9">
        <f>AH4+AH33</f>
        <v>25845</v>
      </c>
      <c r="AI34" s="9">
        <f>AI4+AI33</f>
        <v>0</v>
      </c>
      <c r="AJ34" s="9">
        <f>AJ4+AJ33</f>
        <v>0</v>
      </c>
      <c r="AK34" s="9">
        <f>AK4+AK33</f>
        <v>16735747.299999999</v>
      </c>
    </row>
  </sheetData>
  <protectedRanges>
    <protectedRange sqref="L2" name="Диапазон1_1_1_2"/>
  </protectedRange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2"/>
  <sheetViews>
    <sheetView workbookViewId="0">
      <selection activeCell="F2" sqref="F2"/>
    </sheetView>
  </sheetViews>
  <sheetFormatPr defaultRowHeight="15"/>
  <cols>
    <col min="38" max="38" width="11.42578125" customWidth="1"/>
  </cols>
  <sheetData>
    <row r="1" spans="1:38">
      <c r="C1" s="21" t="s">
        <v>47</v>
      </c>
      <c r="D1" s="1">
        <v>2023</v>
      </c>
    </row>
    <row r="2" spans="1:38" ht="126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63</v>
      </c>
      <c r="G2" s="2" t="s">
        <v>5</v>
      </c>
      <c r="H2" s="2" t="s">
        <v>6</v>
      </c>
      <c r="I2" s="2" t="s">
        <v>7</v>
      </c>
      <c r="J2" s="35" t="s">
        <v>49</v>
      </c>
      <c r="K2" s="35" t="s">
        <v>48</v>
      </c>
      <c r="L2" s="2" t="s">
        <v>14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15</v>
      </c>
      <c r="T2" s="2" t="s">
        <v>16</v>
      </c>
      <c r="U2" s="2" t="s">
        <v>17</v>
      </c>
      <c r="V2" s="2" t="s">
        <v>20</v>
      </c>
      <c r="W2" s="18" t="s">
        <v>31</v>
      </c>
      <c r="X2" s="2" t="s">
        <v>19</v>
      </c>
      <c r="Y2" s="3" t="s">
        <v>18</v>
      </c>
      <c r="Z2" s="40" t="s">
        <v>64</v>
      </c>
      <c r="AA2" s="2" t="s">
        <v>21</v>
      </c>
      <c r="AB2" s="2" t="s">
        <v>22</v>
      </c>
      <c r="AC2" s="2" t="s">
        <v>27</v>
      </c>
      <c r="AD2" s="17" t="s">
        <v>29</v>
      </c>
      <c r="AE2" s="2" t="s">
        <v>24</v>
      </c>
      <c r="AF2" s="2" t="s">
        <v>23</v>
      </c>
      <c r="AG2" s="2" t="s">
        <v>30</v>
      </c>
      <c r="AH2" s="2" t="s">
        <v>26</v>
      </c>
      <c r="AI2" s="2" t="s">
        <v>25</v>
      </c>
      <c r="AJ2" s="17" t="s">
        <v>28</v>
      </c>
      <c r="AK2" s="4" t="s">
        <v>44</v>
      </c>
      <c r="AL2" s="5" t="s">
        <v>32</v>
      </c>
    </row>
    <row r="3" spans="1:38">
      <c r="A3" s="19"/>
      <c r="B3" s="6">
        <v>11010100</v>
      </c>
      <c r="C3" s="6">
        <v>11010200</v>
      </c>
      <c r="D3" s="6">
        <v>11010400</v>
      </c>
      <c r="E3" s="6">
        <v>11010500</v>
      </c>
      <c r="F3" s="38">
        <v>11020200</v>
      </c>
      <c r="G3" s="6">
        <v>130101</v>
      </c>
      <c r="H3" s="6">
        <v>13010200</v>
      </c>
      <c r="I3" s="6">
        <v>130301</v>
      </c>
      <c r="J3" s="6">
        <v>14040100</v>
      </c>
      <c r="K3" s="6">
        <v>14040200</v>
      </c>
      <c r="L3" s="6">
        <v>180102000</v>
      </c>
      <c r="M3" s="6">
        <v>18010300</v>
      </c>
      <c r="N3" s="6">
        <v>180104</v>
      </c>
      <c r="O3" s="6">
        <v>18010500</v>
      </c>
      <c r="P3" s="6">
        <v>18010600</v>
      </c>
      <c r="Q3" s="6">
        <v>18010700</v>
      </c>
      <c r="R3" s="6">
        <v>18010900</v>
      </c>
      <c r="S3" s="6">
        <v>180503</v>
      </c>
      <c r="T3" s="6">
        <v>18050400</v>
      </c>
      <c r="U3" s="6">
        <v>180505</v>
      </c>
      <c r="V3" s="6">
        <v>210811</v>
      </c>
      <c r="W3" s="6">
        <v>210815000</v>
      </c>
      <c r="X3" s="6">
        <v>22012500</v>
      </c>
      <c r="Y3" s="6">
        <v>22090100</v>
      </c>
      <c r="Z3" s="6">
        <v>22090200</v>
      </c>
      <c r="AA3" s="6">
        <v>240603</v>
      </c>
      <c r="AB3" s="6">
        <v>240622</v>
      </c>
      <c r="AC3" s="6">
        <v>41020100</v>
      </c>
      <c r="AD3" s="6">
        <v>41033200</v>
      </c>
      <c r="AE3" s="6">
        <v>41033900</v>
      </c>
      <c r="AF3" s="6">
        <v>41034500</v>
      </c>
      <c r="AG3" s="6">
        <v>410352</v>
      </c>
      <c r="AH3" s="6">
        <v>41040200</v>
      </c>
      <c r="AI3" s="6">
        <v>41051200</v>
      </c>
      <c r="AJ3" s="6">
        <v>41051400</v>
      </c>
      <c r="AK3" s="7">
        <v>41053900</v>
      </c>
      <c r="AL3" s="5"/>
    </row>
    <row r="4" spans="1:38" ht="32.25" customHeight="1">
      <c r="A4" s="33" t="s">
        <v>37</v>
      </c>
      <c r="B4" s="30">
        <f>травень!B34</f>
        <v>1429040.16</v>
      </c>
      <c r="C4" s="30">
        <f>травень!C34</f>
        <v>2243781.09</v>
      </c>
      <c r="D4" s="30">
        <f>травень!D34</f>
        <v>21051.32</v>
      </c>
      <c r="E4" s="30">
        <f>травень!E34</f>
        <v>14672.570000000002</v>
      </c>
      <c r="F4" s="30">
        <f>травень!F34</f>
        <v>340</v>
      </c>
      <c r="G4" s="30">
        <f>травень!G34</f>
        <v>9440.36</v>
      </c>
      <c r="H4" s="30">
        <f>травень!H34</f>
        <v>46537.06</v>
      </c>
      <c r="I4" s="30">
        <f>травень!I34</f>
        <v>150.6</v>
      </c>
      <c r="J4" s="31">
        <f>травень!J34</f>
        <v>2591.17</v>
      </c>
      <c r="K4" s="31">
        <f>травень!K34</f>
        <v>23710</v>
      </c>
      <c r="L4" s="31">
        <f>травень!L34</f>
        <v>0</v>
      </c>
      <c r="M4" s="31">
        <f>травень!M34</f>
        <v>37345.75</v>
      </c>
      <c r="N4" s="30">
        <f>травень!N34</f>
        <v>9250.83</v>
      </c>
      <c r="O4" s="31">
        <f>травень!O34</f>
        <v>126039.28</v>
      </c>
      <c r="P4" s="30">
        <f>травень!P34</f>
        <v>1251138.75</v>
      </c>
      <c r="Q4" s="30">
        <f>травень!Q34</f>
        <v>4771.2300000000005</v>
      </c>
      <c r="R4" s="30">
        <f>травень!R34</f>
        <v>36655.32</v>
      </c>
      <c r="S4" s="30">
        <f>травень!S34</f>
        <v>85780.88</v>
      </c>
      <c r="T4" s="30">
        <f>травень!T34</f>
        <v>346092.89</v>
      </c>
      <c r="U4" s="30">
        <f>травень!U34</f>
        <v>241959.83000000002</v>
      </c>
      <c r="V4" s="30">
        <f>травень!V34</f>
        <v>11342</v>
      </c>
      <c r="W4" s="30">
        <f>травень!W34</f>
        <v>0</v>
      </c>
      <c r="X4" s="30">
        <f>травень!X34</f>
        <v>951.08</v>
      </c>
      <c r="Y4" s="30">
        <f>травень!Y34</f>
        <v>60.13</v>
      </c>
      <c r="Z4" s="30">
        <v>0</v>
      </c>
      <c r="AA4" s="30">
        <f>травень!Z34</f>
        <v>0</v>
      </c>
      <c r="AB4" s="30">
        <f>травень!AA34</f>
        <v>0</v>
      </c>
      <c r="AC4" s="30">
        <f>травень!AB34</f>
        <v>4260000</v>
      </c>
      <c r="AD4" s="30">
        <f>травень!AC34</f>
        <v>0</v>
      </c>
      <c r="AE4" s="30">
        <f>травень!AD34</f>
        <v>6507200</v>
      </c>
      <c r="AF4" s="30">
        <f>травень!AE34</f>
        <v>0</v>
      </c>
      <c r="AG4" s="30">
        <f>травень!AF34</f>
        <v>0</v>
      </c>
      <c r="AH4" s="30">
        <f>травень!AG34</f>
        <v>0</v>
      </c>
      <c r="AI4" s="30">
        <f>травень!AH34</f>
        <v>25845</v>
      </c>
      <c r="AJ4" s="30">
        <f>травень!AI34</f>
        <v>0</v>
      </c>
      <c r="AK4" s="30">
        <f>травень!AJ34</f>
        <v>0</v>
      </c>
      <c r="AL4" s="32">
        <f t="shared" ref="AL4:AL30" si="0">SUM(B4:AK4)</f>
        <v>16735747.300000001</v>
      </c>
    </row>
    <row r="5" spans="1:38">
      <c r="A5" s="22">
        <v>45078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131.52000000000001</v>
      </c>
      <c r="R5" s="11"/>
      <c r="S5" s="11"/>
      <c r="T5" s="11"/>
      <c r="U5" s="11"/>
      <c r="V5" s="11"/>
      <c r="W5" s="11"/>
      <c r="X5" s="11"/>
      <c r="Y5" s="11">
        <v>0.34</v>
      </c>
      <c r="Z5" s="11"/>
      <c r="AA5" s="11"/>
      <c r="AB5" s="11"/>
      <c r="AC5" s="11"/>
      <c r="AD5" s="11"/>
      <c r="AE5" s="11">
        <v>1579400</v>
      </c>
      <c r="AF5" s="11"/>
      <c r="AG5" s="11"/>
      <c r="AH5" s="11"/>
      <c r="AI5" s="11"/>
      <c r="AJ5" s="11"/>
      <c r="AK5" s="11"/>
      <c r="AL5" s="13">
        <f t="shared" si="0"/>
        <v>1579531.86</v>
      </c>
    </row>
    <row r="6" spans="1:38">
      <c r="A6" s="23">
        <v>45079</v>
      </c>
      <c r="B6" s="11">
        <v>7640.72</v>
      </c>
      <c r="C6" s="11"/>
      <c r="D6" s="12"/>
      <c r="E6" s="11">
        <v>-908.68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2926</v>
      </c>
      <c r="U6" s="11"/>
      <c r="V6" s="11"/>
      <c r="W6" s="11"/>
      <c r="X6" s="11">
        <v>40.26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3">
        <f t="shared" si="0"/>
        <v>9698.3000000000011</v>
      </c>
    </row>
    <row r="7" spans="1:38">
      <c r="A7" s="22">
        <v>45082</v>
      </c>
      <c r="B7" s="11">
        <v>12742.4</v>
      </c>
      <c r="C7" s="11"/>
      <c r="D7" s="12"/>
      <c r="E7" s="11"/>
      <c r="F7" s="11"/>
      <c r="G7" s="11"/>
      <c r="H7" s="11"/>
      <c r="I7" s="11"/>
      <c r="J7" s="11"/>
      <c r="K7" s="11">
        <v>400</v>
      </c>
      <c r="L7" s="11"/>
      <c r="M7" s="11"/>
      <c r="N7" s="11"/>
      <c r="O7" s="11"/>
      <c r="P7" s="11"/>
      <c r="Q7" s="11"/>
      <c r="R7" s="11"/>
      <c r="S7" s="11"/>
      <c r="T7" s="11">
        <v>4020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>
        <v>5169</v>
      </c>
      <c r="AJ7" s="11"/>
      <c r="AK7" s="11"/>
      <c r="AL7" s="13">
        <f t="shared" si="0"/>
        <v>22331.4</v>
      </c>
    </row>
    <row r="8" spans="1:38">
      <c r="A8" s="22">
        <v>45083</v>
      </c>
      <c r="B8" s="11">
        <v>2587.52</v>
      </c>
      <c r="C8" s="11">
        <v>304783.62</v>
      </c>
      <c r="D8" s="12"/>
      <c r="E8" s="11"/>
      <c r="F8" s="11"/>
      <c r="G8" s="11"/>
      <c r="H8" s="11"/>
      <c r="I8" s="11"/>
      <c r="J8" s="11"/>
      <c r="K8" s="11">
        <v>470</v>
      </c>
      <c r="L8" s="11"/>
      <c r="M8" s="11"/>
      <c r="N8" s="11"/>
      <c r="O8" s="11"/>
      <c r="P8" s="11"/>
      <c r="Q8" s="11">
        <v>1153</v>
      </c>
      <c r="R8" s="11"/>
      <c r="S8" s="11"/>
      <c r="T8" s="11">
        <v>20000.11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3">
        <f t="shared" si="0"/>
        <v>328994.25</v>
      </c>
    </row>
    <row r="9" spans="1:38">
      <c r="A9" s="22">
        <v>45084</v>
      </c>
      <c r="B9" s="11">
        <v>12315.35</v>
      </c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1340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3">
        <f t="shared" si="0"/>
        <v>13655.35</v>
      </c>
    </row>
    <row r="10" spans="1:38">
      <c r="A10" s="22">
        <v>45085</v>
      </c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>
        <v>340</v>
      </c>
      <c r="Q10" s="11">
        <v>795</v>
      </c>
      <c r="R10" s="11"/>
      <c r="S10" s="11"/>
      <c r="T10" s="11">
        <v>248.1</v>
      </c>
      <c r="U10" s="11"/>
      <c r="V10" s="11"/>
      <c r="W10" s="11"/>
      <c r="X10" s="11"/>
      <c r="Y10" s="11">
        <v>1.36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3">
        <f t="shared" si="0"/>
        <v>1384.4599999999998</v>
      </c>
    </row>
    <row r="11" spans="1:38">
      <c r="A11" s="22">
        <v>45086</v>
      </c>
      <c r="B11" s="11">
        <v>120318.62</v>
      </c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2119</v>
      </c>
      <c r="R11" s="11"/>
      <c r="S11" s="11"/>
      <c r="T11" s="11">
        <v>7611.6</v>
      </c>
      <c r="U11" s="11"/>
      <c r="V11" s="11"/>
      <c r="W11" s="11"/>
      <c r="X11" s="11">
        <v>40.26</v>
      </c>
      <c r="Y11" s="11">
        <v>5.34</v>
      </c>
      <c r="Z11" s="11"/>
      <c r="AA11" s="11"/>
      <c r="AB11" s="11"/>
      <c r="AC11" s="11">
        <v>284000</v>
      </c>
      <c r="AD11" s="11"/>
      <c r="AE11" s="11"/>
      <c r="AF11" s="11"/>
      <c r="AG11" s="11"/>
      <c r="AH11" s="11"/>
      <c r="AI11" s="11"/>
      <c r="AJ11" s="11"/>
      <c r="AK11" s="11"/>
      <c r="AL11" s="13">
        <f t="shared" si="0"/>
        <v>414094.82</v>
      </c>
    </row>
    <row r="12" spans="1:38">
      <c r="A12" s="22">
        <v>45087</v>
      </c>
      <c r="B12" s="11">
        <v>3509.62</v>
      </c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597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3">
        <f t="shared" si="0"/>
        <v>4106.62</v>
      </c>
    </row>
    <row r="13" spans="1:38">
      <c r="A13" s="22">
        <v>45088</v>
      </c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v>196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4">
        <f t="shared" si="0"/>
        <v>196</v>
      </c>
    </row>
    <row r="14" spans="1:38">
      <c r="A14" s="22">
        <v>45089</v>
      </c>
      <c r="B14" s="11">
        <v>18908.86</v>
      </c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v>30</v>
      </c>
      <c r="R14" s="11"/>
      <c r="S14" s="11"/>
      <c r="T14" s="11">
        <v>1608.4</v>
      </c>
      <c r="U14" s="11"/>
      <c r="V14" s="11"/>
      <c r="W14" s="11"/>
      <c r="X14" s="11"/>
      <c r="Y14" s="11">
        <v>1.19</v>
      </c>
      <c r="Z14" s="11"/>
      <c r="AA14" s="11"/>
      <c r="AB14" s="11"/>
      <c r="AC14" s="11"/>
      <c r="AD14" s="11"/>
      <c r="AE14" s="11">
        <v>1579400</v>
      </c>
      <c r="AF14" s="11"/>
      <c r="AG14" s="11"/>
      <c r="AH14" s="11"/>
      <c r="AI14" s="11"/>
      <c r="AJ14" s="11"/>
      <c r="AK14" s="11"/>
      <c r="AL14" s="13">
        <f t="shared" si="0"/>
        <v>1599948.45</v>
      </c>
    </row>
    <row r="15" spans="1:38">
      <c r="A15" s="23">
        <v>45090</v>
      </c>
      <c r="B15" s="11">
        <v>4807.68</v>
      </c>
      <c r="C15" s="11"/>
      <c r="D15" s="12"/>
      <c r="E15" s="11"/>
      <c r="F15" s="11"/>
      <c r="G15" s="11"/>
      <c r="H15" s="11"/>
      <c r="I15" s="11"/>
      <c r="J15" s="11"/>
      <c r="K15" s="11">
        <v>2780</v>
      </c>
      <c r="L15" s="11"/>
      <c r="M15" s="11"/>
      <c r="N15" s="11"/>
      <c r="O15" s="11"/>
      <c r="P15" s="11"/>
      <c r="Q15" s="11">
        <v>1000</v>
      </c>
      <c r="R15" s="11"/>
      <c r="S15" s="11"/>
      <c r="T15" s="11">
        <v>1340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4">
        <f t="shared" si="0"/>
        <v>9927.68</v>
      </c>
    </row>
    <row r="16" spans="1:38">
      <c r="A16" s="23">
        <v>45091</v>
      </c>
      <c r="B16" s="11">
        <v>192134.42</v>
      </c>
      <c r="C16" s="11"/>
      <c r="D16" s="12"/>
      <c r="E16" s="19"/>
      <c r="F16" s="39"/>
      <c r="G16" s="11"/>
      <c r="H16" s="11"/>
      <c r="I16" s="11"/>
      <c r="J16" s="11"/>
      <c r="K16" s="11"/>
      <c r="L16" s="11"/>
      <c r="M16" s="11"/>
      <c r="N16" s="11"/>
      <c r="O16" s="11"/>
      <c r="P16" s="11">
        <v>4800</v>
      </c>
      <c r="Q16" s="11">
        <v>2760</v>
      </c>
      <c r="R16" s="11"/>
      <c r="S16" s="11"/>
      <c r="T16" s="11"/>
      <c r="U16" s="11"/>
      <c r="V16" s="11"/>
      <c r="W16" s="11"/>
      <c r="X16" s="11"/>
      <c r="Y16" s="11">
        <v>0.34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3">
        <f t="shared" si="0"/>
        <v>199694.76</v>
      </c>
    </row>
    <row r="17" spans="1:38">
      <c r="A17" s="23">
        <v>45092</v>
      </c>
      <c r="B17" s="11">
        <v>28512</v>
      </c>
      <c r="C17" s="11">
        <v>3513.59</v>
      </c>
      <c r="D17" s="12"/>
      <c r="E17" s="11"/>
      <c r="F17" s="11"/>
      <c r="G17" s="11"/>
      <c r="H17" s="11"/>
      <c r="I17" s="11"/>
      <c r="J17" s="11">
        <v>58.08</v>
      </c>
      <c r="K17" s="11"/>
      <c r="L17" s="11"/>
      <c r="M17" s="11"/>
      <c r="N17" s="11"/>
      <c r="O17" s="11"/>
      <c r="P17" s="11">
        <v>689.28</v>
      </c>
      <c r="Q17" s="11">
        <v>3122.74</v>
      </c>
      <c r="R17" s="11"/>
      <c r="S17" s="11"/>
      <c r="T17" s="11">
        <v>794.98</v>
      </c>
      <c r="U17" s="11"/>
      <c r="V17" s="11"/>
      <c r="W17" s="11"/>
      <c r="X17" s="11"/>
      <c r="Y17" s="11">
        <v>51.34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3">
        <f t="shared" si="0"/>
        <v>36742.01</v>
      </c>
    </row>
    <row r="18" spans="1:38">
      <c r="A18" s="22">
        <v>45093</v>
      </c>
      <c r="B18" s="11"/>
      <c r="C18" s="11">
        <v>20361.91</v>
      </c>
      <c r="D18" s="12"/>
      <c r="E18" s="11"/>
      <c r="F18" s="11"/>
      <c r="G18" s="11"/>
      <c r="H18" s="11"/>
      <c r="I18" s="11"/>
      <c r="J18" s="11">
        <v>0.28999999999999998</v>
      </c>
      <c r="K18" s="11"/>
      <c r="L18" s="11"/>
      <c r="M18" s="11"/>
      <c r="N18" s="11"/>
      <c r="O18" s="11"/>
      <c r="P18" s="11"/>
      <c r="Q18" s="11">
        <v>1851</v>
      </c>
      <c r="R18" s="11"/>
      <c r="S18" s="11"/>
      <c r="T18" s="11">
        <v>1340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3">
        <f t="shared" si="0"/>
        <v>23553.200000000001</v>
      </c>
    </row>
    <row r="19" spans="1:38">
      <c r="A19" s="24">
        <v>45094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v>1165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5">
        <f t="shared" si="0"/>
        <v>1165</v>
      </c>
    </row>
    <row r="20" spans="1:38">
      <c r="A20" s="22">
        <v>45095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824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3">
        <f t="shared" si="0"/>
        <v>824</v>
      </c>
    </row>
    <row r="21" spans="1:38">
      <c r="A21" s="22">
        <v>45096</v>
      </c>
      <c r="B21" s="11">
        <v>1543.68</v>
      </c>
      <c r="C21" s="11"/>
      <c r="D21" s="11"/>
      <c r="E21" s="11"/>
      <c r="F21" s="11"/>
      <c r="G21" s="11"/>
      <c r="H21" s="11"/>
      <c r="I21" s="11"/>
      <c r="J21" s="11">
        <v>0.05</v>
      </c>
      <c r="K21" s="11"/>
      <c r="L21" s="11">
        <v>136.5</v>
      </c>
      <c r="M21" s="11"/>
      <c r="N21" s="11"/>
      <c r="O21" s="11"/>
      <c r="P21" s="11">
        <v>43046.38</v>
      </c>
      <c r="Q21" s="11">
        <v>1781</v>
      </c>
      <c r="R21" s="11"/>
      <c r="S21" s="11"/>
      <c r="T21" s="11">
        <v>13352.33</v>
      </c>
      <c r="U21" s="11"/>
      <c r="V21" s="11"/>
      <c r="W21" s="11"/>
      <c r="X21" s="11">
        <v>40.26</v>
      </c>
      <c r="Y21" s="11">
        <v>5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3">
        <f t="shared" si="0"/>
        <v>59905.200000000004</v>
      </c>
    </row>
    <row r="22" spans="1:38">
      <c r="A22" s="22">
        <v>45097</v>
      </c>
      <c r="B22" s="11">
        <v>26774.76</v>
      </c>
      <c r="C22" s="11"/>
      <c r="D22" s="11">
        <v>640</v>
      </c>
      <c r="E22" s="11"/>
      <c r="F22" s="11"/>
      <c r="G22" s="11"/>
      <c r="H22" s="11"/>
      <c r="I22" s="11"/>
      <c r="J22" s="11">
        <v>0.38</v>
      </c>
      <c r="K22" s="11"/>
      <c r="L22" s="11"/>
      <c r="M22" s="11"/>
      <c r="N22" s="11"/>
      <c r="O22" s="11"/>
      <c r="P22" s="11">
        <v>358</v>
      </c>
      <c r="Q22" s="11">
        <v>2921.59</v>
      </c>
      <c r="R22" s="11"/>
      <c r="S22" s="11"/>
      <c r="T22" s="11">
        <v>4060</v>
      </c>
      <c r="U22" s="11"/>
      <c r="V22" s="11">
        <v>850</v>
      </c>
      <c r="W22" s="11"/>
      <c r="X22" s="11"/>
      <c r="Y22" s="11"/>
      <c r="Z22" s="11"/>
      <c r="AA22" s="11"/>
      <c r="AB22" s="11"/>
      <c r="AC22" s="11">
        <v>284000</v>
      </c>
      <c r="AD22" s="11"/>
      <c r="AE22" s="11"/>
      <c r="AF22" s="11"/>
      <c r="AG22" s="11"/>
      <c r="AH22" s="11"/>
      <c r="AI22" s="11"/>
      <c r="AJ22" s="11"/>
      <c r="AK22" s="11"/>
      <c r="AL22" s="13">
        <f t="shared" si="0"/>
        <v>319604.73</v>
      </c>
    </row>
    <row r="23" spans="1:38">
      <c r="A23" s="22">
        <v>45098</v>
      </c>
      <c r="B23" s="11">
        <v>16133.25</v>
      </c>
      <c r="C23" s="11"/>
      <c r="D23" s="11">
        <v>57.6</v>
      </c>
      <c r="E23" s="11"/>
      <c r="F23" s="11"/>
      <c r="G23" s="11"/>
      <c r="H23" s="11"/>
      <c r="I23" s="11"/>
      <c r="J23" s="11">
        <v>108.81</v>
      </c>
      <c r="K23" s="11">
        <v>890</v>
      </c>
      <c r="L23" s="11"/>
      <c r="M23" s="11"/>
      <c r="N23" s="11"/>
      <c r="O23" s="11"/>
      <c r="P23" s="11">
        <v>736.92</v>
      </c>
      <c r="Q23" s="11">
        <v>2276</v>
      </c>
      <c r="R23" s="11"/>
      <c r="S23" s="11"/>
      <c r="T23" s="11">
        <v>2680</v>
      </c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3">
        <f t="shared" si="0"/>
        <v>22882.579999999998</v>
      </c>
    </row>
    <row r="24" spans="1:38">
      <c r="A24" s="22">
        <v>45099</v>
      </c>
      <c r="B24" s="11">
        <v>2601.6</v>
      </c>
      <c r="C24" s="11"/>
      <c r="D24" s="11"/>
      <c r="E24" s="11"/>
      <c r="F24" s="11"/>
      <c r="G24" s="11"/>
      <c r="H24" s="11"/>
      <c r="I24" s="11"/>
      <c r="J24" s="11"/>
      <c r="K24" s="11"/>
      <c r="L24" s="11">
        <v>123.5</v>
      </c>
      <c r="M24" s="11">
        <v>7728.5</v>
      </c>
      <c r="N24" s="11"/>
      <c r="O24" s="11"/>
      <c r="P24" s="11"/>
      <c r="Q24" s="11">
        <v>13429.94</v>
      </c>
      <c r="R24" s="11"/>
      <c r="S24" s="11"/>
      <c r="T24" s="11"/>
      <c r="U24" s="11"/>
      <c r="V24" s="11"/>
      <c r="W24" s="11"/>
      <c r="X24" s="11"/>
      <c r="Y24" s="11">
        <v>1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3">
        <f t="shared" si="0"/>
        <v>23884.54</v>
      </c>
    </row>
    <row r="25" spans="1:38">
      <c r="A25" s="22">
        <v>45100</v>
      </c>
      <c r="B25" s="11">
        <v>4844.6899999999996</v>
      </c>
      <c r="C25" s="11">
        <v>331529.13</v>
      </c>
      <c r="D25" s="11"/>
      <c r="E25" s="11"/>
      <c r="F25" s="11"/>
      <c r="G25" s="11"/>
      <c r="H25" s="11"/>
      <c r="I25" s="11"/>
      <c r="J25" s="11">
        <v>1.25</v>
      </c>
      <c r="K25" s="11"/>
      <c r="L25" s="11"/>
      <c r="M25" s="11"/>
      <c r="N25" s="11"/>
      <c r="O25" s="11"/>
      <c r="P25" s="11">
        <v>2749.13</v>
      </c>
      <c r="Q25" s="11">
        <v>4325.2700000000004</v>
      </c>
      <c r="R25" s="11">
        <v>63234.07</v>
      </c>
      <c r="S25" s="11"/>
      <c r="T25" s="11"/>
      <c r="U25" s="11"/>
      <c r="V25" s="11"/>
      <c r="W25" s="11"/>
      <c r="X25" s="11">
        <v>40.26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3">
        <f t="shared" si="0"/>
        <v>406723.80000000005</v>
      </c>
    </row>
    <row r="26" spans="1:38">
      <c r="A26" s="22">
        <v>45103</v>
      </c>
      <c r="B26" s="11"/>
      <c r="C26" s="11"/>
      <c r="D26" s="11">
        <v>640</v>
      </c>
      <c r="E26" s="11"/>
      <c r="F26" s="11"/>
      <c r="G26" s="11"/>
      <c r="H26" s="11"/>
      <c r="I26" s="11"/>
      <c r="J26" s="11">
        <v>601.51</v>
      </c>
      <c r="K26" s="11"/>
      <c r="L26" s="11"/>
      <c r="M26" s="11"/>
      <c r="N26" s="11"/>
      <c r="O26" s="11"/>
      <c r="P26" s="11">
        <v>1397.92</v>
      </c>
      <c r="Q26" s="11">
        <v>4537</v>
      </c>
      <c r="R26" s="11"/>
      <c r="S26" s="11"/>
      <c r="T26" s="11"/>
      <c r="U26" s="11"/>
      <c r="V26" s="11"/>
      <c r="W26" s="11"/>
      <c r="X26" s="11">
        <v>120.78</v>
      </c>
      <c r="Y26" s="11"/>
      <c r="Z26" s="11">
        <v>1.7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">
        <f t="shared" si="0"/>
        <v>7298.91</v>
      </c>
    </row>
    <row r="27" spans="1:38">
      <c r="A27" s="22">
        <v>45104</v>
      </c>
      <c r="B27" s="11">
        <v>120099.39</v>
      </c>
      <c r="C27" s="11"/>
      <c r="D27" s="11"/>
      <c r="E27" s="11"/>
      <c r="F27" s="11"/>
      <c r="G27" s="11"/>
      <c r="H27" s="11"/>
      <c r="I27" s="11"/>
      <c r="J27" s="11">
        <v>522.62</v>
      </c>
      <c r="K27" s="11"/>
      <c r="L27" s="11"/>
      <c r="M27" s="11"/>
      <c r="N27" s="11"/>
      <c r="O27" s="11">
        <v>16063.5</v>
      </c>
      <c r="P27" s="11">
        <v>12755.79</v>
      </c>
      <c r="Q27" s="11">
        <v>13035.54</v>
      </c>
      <c r="R27" s="11"/>
      <c r="S27" s="11"/>
      <c r="T27" s="11">
        <v>200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">
        <f t="shared" si="0"/>
        <v>162676.84000000003</v>
      </c>
    </row>
    <row r="28" spans="1:38">
      <c r="A28" s="22">
        <v>45105</v>
      </c>
      <c r="B28" s="11">
        <v>24035.15</v>
      </c>
      <c r="C28" s="11"/>
      <c r="D28" s="11"/>
      <c r="E28" s="11"/>
      <c r="F28" s="11"/>
      <c r="G28" s="11"/>
      <c r="H28" s="11">
        <v>7884</v>
      </c>
      <c r="I28" s="11"/>
      <c r="J28" s="11">
        <v>14.02</v>
      </c>
      <c r="K28" s="11"/>
      <c r="L28" s="11"/>
      <c r="M28" s="11"/>
      <c r="N28" s="11"/>
      <c r="O28" s="11"/>
      <c r="P28" s="11"/>
      <c r="Q28" s="11">
        <v>642</v>
      </c>
      <c r="R28" s="11"/>
      <c r="S28" s="11"/>
      <c r="T28" s="11">
        <v>2660.77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3">
        <f t="shared" si="0"/>
        <v>35235.94</v>
      </c>
    </row>
    <row r="29" spans="1:38">
      <c r="A29" s="22">
        <v>45106</v>
      </c>
      <c r="B29" s="11"/>
      <c r="C29" s="11">
        <v>36655.26</v>
      </c>
      <c r="D29" s="11"/>
      <c r="E29" s="11"/>
      <c r="F29" s="11"/>
      <c r="G29" s="11"/>
      <c r="H29" s="11"/>
      <c r="I29" s="11">
        <v>190</v>
      </c>
      <c r="J29" s="11">
        <v>533.87</v>
      </c>
      <c r="K29" s="11">
        <v>1400</v>
      </c>
      <c r="L29" s="11"/>
      <c r="M29" s="11"/>
      <c r="N29" s="11"/>
      <c r="O29" s="11">
        <v>12606.57</v>
      </c>
      <c r="P29" s="11">
        <v>3045</v>
      </c>
      <c r="Q29" s="11">
        <v>20041.900000000001</v>
      </c>
      <c r="R29" s="11"/>
      <c r="S29" s="11"/>
      <c r="T29" s="11"/>
      <c r="U29" s="11"/>
      <c r="V29" s="11"/>
      <c r="W29" s="11"/>
      <c r="X29" s="11">
        <v>201.3</v>
      </c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3">
        <f t="shared" si="0"/>
        <v>74673.900000000009</v>
      </c>
    </row>
    <row r="30" spans="1:38">
      <c r="A30" s="22">
        <v>45107</v>
      </c>
      <c r="B30" s="11">
        <v>812.69</v>
      </c>
      <c r="C30" s="11"/>
      <c r="D30" s="11"/>
      <c r="E30" s="11"/>
      <c r="F30" s="11"/>
      <c r="G30" s="11"/>
      <c r="H30" s="11"/>
      <c r="I30" s="11"/>
      <c r="J30" s="11">
        <v>407.13</v>
      </c>
      <c r="K30" s="11">
        <v>5000</v>
      </c>
      <c r="L30" s="11">
        <v>1030.25</v>
      </c>
      <c r="M30" s="11"/>
      <c r="N30" s="11">
        <v>3527.54</v>
      </c>
      <c r="O30" s="11"/>
      <c r="P30" s="11">
        <v>141071.84</v>
      </c>
      <c r="Q30" s="11">
        <v>32922.519999999997</v>
      </c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>
        <v>284000</v>
      </c>
      <c r="AD30" s="11"/>
      <c r="AE30" s="11"/>
      <c r="AF30" s="11"/>
      <c r="AG30" s="11"/>
      <c r="AH30" s="11"/>
      <c r="AI30" s="11"/>
      <c r="AJ30" s="11"/>
      <c r="AK30" s="11"/>
      <c r="AL30" s="13">
        <f t="shared" si="0"/>
        <v>468771.97</v>
      </c>
    </row>
    <row r="31" spans="1:38" ht="23.25">
      <c r="A31" s="25" t="s">
        <v>50</v>
      </c>
      <c r="B31" s="26">
        <f t="shared" ref="B31:K31" si="1">SUM(B5:B30)</f>
        <v>600322.39999999991</v>
      </c>
      <c r="C31" s="26">
        <f t="shared" si="1"/>
        <v>696843.51</v>
      </c>
      <c r="D31" s="26">
        <f t="shared" si="1"/>
        <v>1337.6</v>
      </c>
      <c r="E31" s="26">
        <f t="shared" si="1"/>
        <v>-908.68</v>
      </c>
      <c r="F31" s="26">
        <v>0</v>
      </c>
      <c r="G31" s="26">
        <f t="shared" si="1"/>
        <v>0</v>
      </c>
      <c r="H31" s="26">
        <f t="shared" si="1"/>
        <v>7884</v>
      </c>
      <c r="I31" s="26">
        <f t="shared" si="1"/>
        <v>190</v>
      </c>
      <c r="J31" s="26">
        <f>SUM(J5:J30)</f>
        <v>2248.0100000000002</v>
      </c>
      <c r="K31" s="26">
        <f t="shared" si="1"/>
        <v>10940</v>
      </c>
      <c r="L31" s="26">
        <f>SUM(L5:L30)</f>
        <v>1290.25</v>
      </c>
      <c r="M31" s="26">
        <f t="shared" ref="M31:Y31" si="2">SUM(M5:M30)</f>
        <v>7728.5</v>
      </c>
      <c r="N31" s="26">
        <f t="shared" si="2"/>
        <v>3527.54</v>
      </c>
      <c r="O31" s="26">
        <f t="shared" si="2"/>
        <v>28670.07</v>
      </c>
      <c r="P31" s="26">
        <f t="shared" si="2"/>
        <v>210990.25999999998</v>
      </c>
      <c r="Q31" s="26">
        <f t="shared" si="2"/>
        <v>111657.01999999999</v>
      </c>
      <c r="R31" s="26">
        <f t="shared" si="2"/>
        <v>63234.07</v>
      </c>
      <c r="S31" s="26">
        <f t="shared" si="2"/>
        <v>0</v>
      </c>
      <c r="T31" s="26">
        <f t="shared" si="2"/>
        <v>64182.29</v>
      </c>
      <c r="U31" s="26">
        <f t="shared" si="2"/>
        <v>0</v>
      </c>
      <c r="V31" s="26">
        <f t="shared" si="2"/>
        <v>850</v>
      </c>
      <c r="W31" s="26">
        <f t="shared" si="2"/>
        <v>0</v>
      </c>
      <c r="X31" s="26">
        <f t="shared" si="2"/>
        <v>483.12</v>
      </c>
      <c r="Y31" s="26">
        <f t="shared" si="2"/>
        <v>65.91</v>
      </c>
      <c r="Z31" s="26">
        <f>SUM(Z5:Z30)</f>
        <v>1.7</v>
      </c>
      <c r="AA31" s="26"/>
      <c r="AB31" s="26">
        <f>SUM(AB5:AB30)</f>
        <v>0</v>
      </c>
      <c r="AC31" s="26">
        <f>SUM(AC5:AC30)</f>
        <v>852000</v>
      </c>
      <c r="AD31" s="26"/>
      <c r="AE31" s="26">
        <f>SUM(AE5:AE30)</f>
        <v>3158800</v>
      </c>
      <c r="AF31" s="26">
        <f>SUM(AF5:AF30)</f>
        <v>0</v>
      </c>
      <c r="AG31" s="26"/>
      <c r="AH31" s="26"/>
      <c r="AI31" s="26">
        <f>SUM(AI5:AI30)</f>
        <v>5169</v>
      </c>
      <c r="AJ31" s="26">
        <f>SUM(AJ5:AJ30)</f>
        <v>0</v>
      </c>
      <c r="AK31" s="26">
        <f>SUM(AK5:AK30)</f>
        <v>0</v>
      </c>
      <c r="AL31" s="27">
        <f>SUM(AL5:AL30)</f>
        <v>5827506.5700000003</v>
      </c>
    </row>
    <row r="32" spans="1:38" ht="26.25">
      <c r="A32" s="8" t="s">
        <v>34</v>
      </c>
      <c r="B32" s="9">
        <f t="shared" ref="B32:K32" si="3">B4+B31</f>
        <v>2029362.5599999998</v>
      </c>
      <c r="C32" s="9">
        <f t="shared" si="3"/>
        <v>2940624.5999999996</v>
      </c>
      <c r="D32" s="9">
        <f t="shared" si="3"/>
        <v>22388.92</v>
      </c>
      <c r="E32" s="9">
        <f t="shared" si="3"/>
        <v>13763.890000000001</v>
      </c>
      <c r="F32" s="9">
        <f t="shared" si="3"/>
        <v>340</v>
      </c>
      <c r="G32" s="9">
        <f t="shared" si="3"/>
        <v>9440.36</v>
      </c>
      <c r="H32" s="9">
        <f t="shared" si="3"/>
        <v>54421.06</v>
      </c>
      <c r="I32" s="9">
        <f t="shared" si="3"/>
        <v>340.6</v>
      </c>
      <c r="J32" s="9">
        <f>J4+J31</f>
        <v>4839.18</v>
      </c>
      <c r="K32" s="9">
        <f t="shared" si="3"/>
        <v>34650</v>
      </c>
      <c r="L32" s="9">
        <f>L4+L31</f>
        <v>1290.25</v>
      </c>
      <c r="M32" s="9">
        <f t="shared" ref="M32:AC32" si="4">M4+M31</f>
        <v>45074.25</v>
      </c>
      <c r="N32" s="9">
        <f t="shared" si="4"/>
        <v>12778.369999999999</v>
      </c>
      <c r="O32" s="9">
        <f t="shared" si="4"/>
        <v>154709.35</v>
      </c>
      <c r="P32" s="9">
        <f t="shared" si="4"/>
        <v>1462129.01</v>
      </c>
      <c r="Q32" s="9">
        <f t="shared" si="4"/>
        <v>116428.24999999999</v>
      </c>
      <c r="R32" s="9">
        <f t="shared" si="4"/>
        <v>99889.39</v>
      </c>
      <c r="S32" s="9">
        <f t="shared" si="4"/>
        <v>85780.88</v>
      </c>
      <c r="T32" s="9">
        <f t="shared" si="4"/>
        <v>410275.18</v>
      </c>
      <c r="U32" s="9">
        <f t="shared" si="4"/>
        <v>241959.83000000002</v>
      </c>
      <c r="V32" s="9">
        <f t="shared" si="4"/>
        <v>12192</v>
      </c>
      <c r="W32" s="9">
        <f t="shared" si="4"/>
        <v>0</v>
      </c>
      <c r="X32" s="9">
        <f t="shared" si="4"/>
        <v>1434.2</v>
      </c>
      <c r="Y32" s="9">
        <f t="shared" si="4"/>
        <v>126.03999999999999</v>
      </c>
      <c r="Z32" s="9">
        <f>Z4+Z31</f>
        <v>1.7</v>
      </c>
      <c r="AA32" s="9">
        <f t="shared" si="4"/>
        <v>0</v>
      </c>
      <c r="AB32" s="9">
        <f t="shared" si="4"/>
        <v>0</v>
      </c>
      <c r="AC32" s="9">
        <f t="shared" si="4"/>
        <v>5112000</v>
      </c>
      <c r="AD32" s="9"/>
      <c r="AE32" s="9">
        <f>AE4+AE31</f>
        <v>9666000</v>
      </c>
      <c r="AF32" s="9">
        <f>AF4+AF31</f>
        <v>0</v>
      </c>
      <c r="AG32" s="9"/>
      <c r="AH32" s="9"/>
      <c r="AI32" s="9">
        <f>AI4+AI31</f>
        <v>31014</v>
      </c>
      <c r="AJ32" s="9">
        <f>AJ4+AJ31</f>
        <v>0</v>
      </c>
      <c r="AK32" s="9">
        <f>AK4+AK31</f>
        <v>0</v>
      </c>
      <c r="AL32" s="9">
        <f>AL4+AL31</f>
        <v>22563253.870000001</v>
      </c>
    </row>
  </sheetData>
  <protectedRanges>
    <protectedRange sqref="L2" name="Диапазон1_1_1_2"/>
  </protectedRange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5"/>
  <sheetViews>
    <sheetView topLeftCell="A2" workbookViewId="0">
      <selection activeCell="H54" sqref="H54"/>
    </sheetView>
  </sheetViews>
  <sheetFormatPr defaultRowHeight="15"/>
  <cols>
    <col min="1" max="1" width="11.5703125" customWidth="1"/>
    <col min="31" max="31" width="10.42578125" customWidth="1"/>
    <col min="38" max="38" width="11.5703125" customWidth="1"/>
  </cols>
  <sheetData>
    <row r="1" spans="1:38" hidden="1">
      <c r="C1" s="21" t="s">
        <v>52</v>
      </c>
      <c r="D1" s="1">
        <v>2023</v>
      </c>
    </row>
    <row r="2" spans="1:38" ht="120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63</v>
      </c>
      <c r="G2" s="2" t="s">
        <v>5</v>
      </c>
      <c r="H2" s="2" t="s">
        <v>6</v>
      </c>
      <c r="I2" s="2" t="s">
        <v>7</v>
      </c>
      <c r="J2" s="35" t="s">
        <v>49</v>
      </c>
      <c r="K2" s="35" t="s">
        <v>48</v>
      </c>
      <c r="L2" s="2" t="s">
        <v>14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15</v>
      </c>
      <c r="T2" s="2" t="s">
        <v>16</v>
      </c>
      <c r="U2" s="2" t="s">
        <v>17</v>
      </c>
      <c r="V2" s="2" t="s">
        <v>20</v>
      </c>
      <c r="W2" s="18" t="s">
        <v>31</v>
      </c>
      <c r="X2" s="2" t="s">
        <v>19</v>
      </c>
      <c r="Y2" s="3" t="s">
        <v>18</v>
      </c>
      <c r="Z2" s="40" t="s">
        <v>64</v>
      </c>
      <c r="AA2" s="2" t="s">
        <v>21</v>
      </c>
      <c r="AB2" s="2" t="s">
        <v>22</v>
      </c>
      <c r="AC2" s="2" t="s">
        <v>27</v>
      </c>
      <c r="AD2" s="17" t="s">
        <v>29</v>
      </c>
      <c r="AE2" s="2" t="s">
        <v>24</v>
      </c>
      <c r="AF2" s="2" t="s">
        <v>23</v>
      </c>
      <c r="AG2" s="2" t="s">
        <v>30</v>
      </c>
      <c r="AH2" s="2" t="s">
        <v>26</v>
      </c>
      <c r="AI2" s="2" t="s">
        <v>25</v>
      </c>
      <c r="AJ2" s="17" t="s">
        <v>28</v>
      </c>
      <c r="AK2" s="4" t="s">
        <v>44</v>
      </c>
      <c r="AL2" s="5" t="s">
        <v>32</v>
      </c>
    </row>
    <row r="3" spans="1:38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11020200</v>
      </c>
      <c r="G3" s="6">
        <v>130101</v>
      </c>
      <c r="H3" s="6">
        <v>13010200</v>
      </c>
      <c r="I3" s="6">
        <v>130301</v>
      </c>
      <c r="J3" s="6">
        <v>14040100</v>
      </c>
      <c r="K3" s="6">
        <v>14040200</v>
      </c>
      <c r="L3" s="6">
        <v>180102000</v>
      </c>
      <c r="M3" s="6">
        <v>18010300</v>
      </c>
      <c r="N3" s="6">
        <v>180104</v>
      </c>
      <c r="O3" s="6">
        <v>18010500</v>
      </c>
      <c r="P3" s="6">
        <v>18010600</v>
      </c>
      <c r="Q3" s="6">
        <v>18010700</v>
      </c>
      <c r="R3" s="6">
        <v>18010900</v>
      </c>
      <c r="S3" s="6">
        <v>180503</v>
      </c>
      <c r="T3" s="6">
        <v>18050400</v>
      </c>
      <c r="U3" s="6">
        <v>180505</v>
      </c>
      <c r="V3" s="6">
        <v>210811</v>
      </c>
      <c r="W3" s="6">
        <v>210815000</v>
      </c>
      <c r="X3" s="6">
        <v>22012500</v>
      </c>
      <c r="Y3" s="6">
        <v>22090100</v>
      </c>
      <c r="Z3" s="6">
        <v>22090200</v>
      </c>
      <c r="AA3" s="6">
        <v>240603</v>
      </c>
      <c r="AB3" s="6">
        <v>240622</v>
      </c>
      <c r="AC3" s="6">
        <v>41020100</v>
      </c>
      <c r="AD3" s="6">
        <v>41033200</v>
      </c>
      <c r="AE3" s="6">
        <v>41033900</v>
      </c>
      <c r="AF3" s="6">
        <v>41034500</v>
      </c>
      <c r="AG3" s="6">
        <v>410352</v>
      </c>
      <c r="AH3" s="6">
        <v>41040200</v>
      </c>
      <c r="AI3" s="6">
        <v>41051200</v>
      </c>
      <c r="AJ3" s="6">
        <v>41051400</v>
      </c>
      <c r="AK3" s="7">
        <v>41053900</v>
      </c>
      <c r="AL3" s="5"/>
    </row>
    <row r="4" spans="1:38" ht="34.5">
      <c r="A4" s="33" t="s">
        <v>37</v>
      </c>
      <c r="B4" s="30">
        <f>червень!B32</f>
        <v>2029362.5599999998</v>
      </c>
      <c r="C4" s="30">
        <f>червень!C32</f>
        <v>2940624.5999999996</v>
      </c>
      <c r="D4" s="30">
        <f>червень!D32</f>
        <v>22388.92</v>
      </c>
      <c r="E4" s="30">
        <f>червень!E32</f>
        <v>13763.890000000001</v>
      </c>
      <c r="F4" s="30">
        <f>червень!F32</f>
        <v>340</v>
      </c>
      <c r="G4" s="30">
        <f>червень!G32</f>
        <v>9440.36</v>
      </c>
      <c r="H4" s="30">
        <f>червень!H32</f>
        <v>54421.06</v>
      </c>
      <c r="I4" s="30">
        <f>червень!I32</f>
        <v>340.6</v>
      </c>
      <c r="J4" s="31">
        <f>червень!J32</f>
        <v>4839.18</v>
      </c>
      <c r="K4" s="31">
        <f>червень!K32</f>
        <v>34650</v>
      </c>
      <c r="L4" s="31">
        <f>червень!L32</f>
        <v>1290.25</v>
      </c>
      <c r="M4" s="31">
        <f>червень!M32</f>
        <v>45074.25</v>
      </c>
      <c r="N4" s="30">
        <f>червень!N32</f>
        <v>12778.369999999999</v>
      </c>
      <c r="O4" s="31">
        <f>червень!O32</f>
        <v>154709.35</v>
      </c>
      <c r="P4" s="30">
        <f>червень!P32</f>
        <v>1462129.01</v>
      </c>
      <c r="Q4" s="30">
        <f>червень!Q32</f>
        <v>116428.24999999999</v>
      </c>
      <c r="R4" s="30">
        <f>червень!R32</f>
        <v>99889.39</v>
      </c>
      <c r="S4" s="30">
        <f>червень!S32</f>
        <v>85780.88</v>
      </c>
      <c r="T4" s="30">
        <f>червень!T32</f>
        <v>410275.18</v>
      </c>
      <c r="U4" s="30">
        <f>червень!U32</f>
        <v>241959.83000000002</v>
      </c>
      <c r="V4" s="30">
        <f>червень!V32</f>
        <v>12192</v>
      </c>
      <c r="W4" s="30">
        <f>червень!W32</f>
        <v>0</v>
      </c>
      <c r="X4" s="30">
        <f>червень!X32</f>
        <v>1434.2</v>
      </c>
      <c r="Y4" s="30">
        <f>червень!Y32</f>
        <v>126.03999999999999</v>
      </c>
      <c r="Z4" s="30">
        <f>червень!Z32</f>
        <v>1.7</v>
      </c>
      <c r="AA4" s="30">
        <f>червень!AA32</f>
        <v>0</v>
      </c>
      <c r="AB4" s="30">
        <f>червень!AB32</f>
        <v>0</v>
      </c>
      <c r="AC4" s="30">
        <f>червень!AC32</f>
        <v>5112000</v>
      </c>
      <c r="AD4" s="30">
        <f>червень!AD32</f>
        <v>0</v>
      </c>
      <c r="AE4" s="30">
        <f>червень!AE32</f>
        <v>9666000</v>
      </c>
      <c r="AF4" s="30">
        <f>червень!AF32</f>
        <v>0</v>
      </c>
      <c r="AG4" s="30">
        <f>червень!AG32</f>
        <v>0</v>
      </c>
      <c r="AH4" s="30">
        <f>червень!AH32</f>
        <v>0</v>
      </c>
      <c r="AI4" s="30">
        <f>червень!AI32</f>
        <v>31014</v>
      </c>
      <c r="AJ4" s="30">
        <f>червень!AJ32</f>
        <v>0</v>
      </c>
      <c r="AK4" s="30">
        <f>червень!AK32</f>
        <v>0</v>
      </c>
      <c r="AL4" s="32">
        <f t="shared" ref="AL4:AL25" si="0">SUM(B4:AK4)</f>
        <v>22563253.869999997</v>
      </c>
    </row>
    <row r="5" spans="1:38">
      <c r="A5" s="22">
        <v>45109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1804.7</v>
      </c>
      <c r="R5" s="11"/>
      <c r="S5" s="11"/>
      <c r="T5" s="11">
        <v>1340</v>
      </c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3">
        <f t="shared" si="0"/>
        <v>3144.7</v>
      </c>
    </row>
    <row r="6" spans="1:38">
      <c r="A6" s="23">
        <v>45110</v>
      </c>
      <c r="B6" s="11"/>
      <c r="C6" s="11"/>
      <c r="D6" s="12"/>
      <c r="E6" s="11">
        <v>-1885.81</v>
      </c>
      <c r="F6" s="11"/>
      <c r="G6" s="11"/>
      <c r="H6" s="11">
        <v>26280</v>
      </c>
      <c r="I6" s="11"/>
      <c r="J6" s="11"/>
      <c r="K6" s="11"/>
      <c r="L6" s="11"/>
      <c r="M6" s="11"/>
      <c r="N6" s="11"/>
      <c r="O6" s="11"/>
      <c r="P6" s="11">
        <v>7600</v>
      </c>
      <c r="Q6" s="11">
        <v>25502</v>
      </c>
      <c r="R6" s="11">
        <v>11431.06</v>
      </c>
      <c r="S6" s="11"/>
      <c r="T6" s="11">
        <v>2926</v>
      </c>
      <c r="U6" s="11"/>
      <c r="V6" s="11"/>
      <c r="W6" s="11"/>
      <c r="X6" s="11"/>
      <c r="Y6" s="11">
        <v>0.68</v>
      </c>
      <c r="Z6" s="11"/>
      <c r="AA6" s="11"/>
      <c r="AB6" s="11"/>
      <c r="AC6" s="11"/>
      <c r="AD6" s="11"/>
      <c r="AE6" s="11">
        <v>300050</v>
      </c>
      <c r="AF6" s="11"/>
      <c r="AG6" s="11"/>
      <c r="AH6" s="11"/>
      <c r="AI6" s="11"/>
      <c r="AJ6" s="11"/>
      <c r="AK6" s="11"/>
      <c r="AL6" s="13">
        <f t="shared" si="0"/>
        <v>371903.93</v>
      </c>
    </row>
    <row r="7" spans="1:38">
      <c r="A7" s="22">
        <v>45111</v>
      </c>
      <c r="B7" s="11"/>
      <c r="C7" s="11"/>
      <c r="D7" s="12">
        <v>3456</v>
      </c>
      <c r="E7" s="11"/>
      <c r="F7" s="11"/>
      <c r="G7" s="11"/>
      <c r="H7" s="11">
        <v>2628</v>
      </c>
      <c r="I7" s="11"/>
      <c r="J7" s="11"/>
      <c r="K7" s="11"/>
      <c r="L7" s="11"/>
      <c r="M7" s="11"/>
      <c r="N7" s="11"/>
      <c r="O7" s="11"/>
      <c r="P7" s="11"/>
      <c r="Q7" s="11">
        <v>20513.12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>
        <v>5169</v>
      </c>
      <c r="AJ7" s="11"/>
      <c r="AK7" s="11"/>
      <c r="AL7" s="13">
        <f t="shared" si="0"/>
        <v>31766.12</v>
      </c>
    </row>
    <row r="8" spans="1:38">
      <c r="A8" s="22">
        <v>45112</v>
      </c>
      <c r="B8" s="11">
        <v>17344</v>
      </c>
      <c r="C8" s="11">
        <v>305160.78000000003</v>
      </c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v>-22.59</v>
      </c>
      <c r="P8" s="11"/>
      <c r="Q8" s="11">
        <v>6218.97</v>
      </c>
      <c r="R8" s="11"/>
      <c r="S8" s="11"/>
      <c r="T8" s="11">
        <v>1610</v>
      </c>
      <c r="U8" s="11"/>
      <c r="V8" s="11"/>
      <c r="W8" s="11"/>
      <c r="X8" s="11">
        <v>85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3">
        <f t="shared" si="0"/>
        <v>330396.15999999997</v>
      </c>
    </row>
    <row r="9" spans="1:38">
      <c r="A9" s="22">
        <v>45113</v>
      </c>
      <c r="B9" s="11">
        <v>422.7</v>
      </c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9285.3799999999992</v>
      </c>
      <c r="R9" s="11"/>
      <c r="S9" s="11"/>
      <c r="T9" s="11">
        <v>1606</v>
      </c>
      <c r="U9" s="11"/>
      <c r="V9" s="11"/>
      <c r="W9" s="11"/>
      <c r="X9" s="11">
        <v>63.3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3">
        <f t="shared" si="0"/>
        <v>11377.38</v>
      </c>
    </row>
    <row r="10" spans="1:38">
      <c r="A10" s="22">
        <v>45114</v>
      </c>
      <c r="B10" s="11">
        <v>11122.04</v>
      </c>
      <c r="C10" s="11"/>
      <c r="D10" s="12">
        <v>28.8</v>
      </c>
      <c r="E10" s="11"/>
      <c r="F10" s="11"/>
      <c r="G10" s="11"/>
      <c r="H10" s="11"/>
      <c r="I10" s="11"/>
      <c r="J10" s="11"/>
      <c r="K10" s="11">
        <v>390</v>
      </c>
      <c r="L10" s="11"/>
      <c r="M10" s="11"/>
      <c r="N10" s="11"/>
      <c r="O10" s="11"/>
      <c r="P10" s="11">
        <v>360</v>
      </c>
      <c r="Q10" s="11">
        <v>10538.43</v>
      </c>
      <c r="R10" s="11"/>
      <c r="S10" s="11"/>
      <c r="T10" s="11">
        <v>5524.85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3">
        <f t="shared" si="0"/>
        <v>27964.120000000003</v>
      </c>
    </row>
    <row r="11" spans="1:38">
      <c r="A11" s="22">
        <v>45115</v>
      </c>
      <c r="B11" s="11">
        <v>2768.92</v>
      </c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798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3">
        <f t="shared" si="0"/>
        <v>3566.92</v>
      </c>
    </row>
    <row r="12" spans="1:38">
      <c r="A12" s="22" t="s">
        <v>68</v>
      </c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1035.47</v>
      </c>
      <c r="R12" s="11"/>
      <c r="S12" s="11"/>
      <c r="T12" s="11">
        <v>1380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3">
        <f t="shared" si="0"/>
        <v>2415.4700000000003</v>
      </c>
    </row>
    <row r="13" spans="1:38">
      <c r="A13" s="22">
        <v>45117</v>
      </c>
      <c r="B13" s="11">
        <v>6583.04</v>
      </c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>
        <v>5200</v>
      </c>
      <c r="Q13" s="11">
        <v>9526.2099999999991</v>
      </c>
      <c r="R13" s="11">
        <v>34536.69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>
        <v>284000</v>
      </c>
      <c r="AD13" s="11"/>
      <c r="AE13" s="11"/>
      <c r="AF13" s="11"/>
      <c r="AG13" s="11"/>
      <c r="AH13" s="11"/>
      <c r="AI13" s="11"/>
      <c r="AJ13" s="11"/>
      <c r="AK13" s="11"/>
      <c r="AL13" s="14">
        <f t="shared" si="0"/>
        <v>339845.94</v>
      </c>
    </row>
    <row r="14" spans="1:38">
      <c r="A14" s="22">
        <v>45118</v>
      </c>
      <c r="B14" s="11">
        <v>15879.68</v>
      </c>
      <c r="C14" s="11"/>
      <c r="D14" s="12"/>
      <c r="E14" s="11"/>
      <c r="F14" s="11"/>
      <c r="G14" s="11"/>
      <c r="H14" s="11"/>
      <c r="I14" s="11"/>
      <c r="J14" s="11"/>
      <c r="K14" s="11">
        <v>3320</v>
      </c>
      <c r="L14" s="11">
        <v>1324.88</v>
      </c>
      <c r="M14" s="11"/>
      <c r="N14" s="11"/>
      <c r="O14" s="11"/>
      <c r="P14" s="11"/>
      <c r="Q14" s="11">
        <v>11031.1</v>
      </c>
      <c r="R14" s="11"/>
      <c r="S14" s="11">
        <v>81500</v>
      </c>
      <c r="T14" s="11">
        <v>2680</v>
      </c>
      <c r="U14" s="11">
        <v>25000</v>
      </c>
      <c r="V14" s="11"/>
      <c r="W14" s="11"/>
      <c r="X14" s="11"/>
      <c r="Y14" s="11"/>
      <c r="Z14" s="11"/>
      <c r="AA14" s="11"/>
      <c r="AB14" s="11"/>
      <c r="AC14" s="11"/>
      <c r="AD14" s="11"/>
      <c r="AE14" s="11">
        <v>300050</v>
      </c>
      <c r="AF14" s="11"/>
      <c r="AG14" s="11"/>
      <c r="AH14" s="11"/>
      <c r="AI14" s="11"/>
      <c r="AJ14" s="11"/>
      <c r="AK14" s="11"/>
      <c r="AL14" s="13">
        <f t="shared" si="0"/>
        <v>440785.66000000003</v>
      </c>
    </row>
    <row r="15" spans="1:38">
      <c r="A15" s="23">
        <v>45119</v>
      </c>
      <c r="B15" s="11">
        <v>11795.13</v>
      </c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>
        <v>2600</v>
      </c>
      <c r="O15" s="11"/>
      <c r="P15" s="11">
        <v>358</v>
      </c>
      <c r="Q15" s="11">
        <v>5316</v>
      </c>
      <c r="R15" s="11"/>
      <c r="S15" s="11"/>
      <c r="T15" s="11">
        <v>9838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4">
        <f t="shared" si="0"/>
        <v>29907.129999999997</v>
      </c>
    </row>
    <row r="16" spans="1:38">
      <c r="A16" s="23">
        <v>45120</v>
      </c>
      <c r="B16" s="11">
        <v>22784</v>
      </c>
      <c r="C16" s="11"/>
      <c r="D16" s="12"/>
      <c r="E16" s="19"/>
      <c r="F16" s="1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9668.59</v>
      </c>
      <c r="R16" s="11"/>
      <c r="S16" s="11"/>
      <c r="T16" s="11">
        <v>3186.13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3">
        <f t="shared" si="0"/>
        <v>35638.720000000001</v>
      </c>
    </row>
    <row r="17" spans="1:38">
      <c r="A17" s="23">
        <v>45121</v>
      </c>
      <c r="B17" s="11">
        <v>3584</v>
      </c>
      <c r="C17" s="11"/>
      <c r="D17" s="12"/>
      <c r="E17" s="11"/>
      <c r="F17" s="11"/>
      <c r="G17" s="11"/>
      <c r="H17" s="11"/>
      <c r="I17" s="11"/>
      <c r="J17" s="11"/>
      <c r="K17" s="11"/>
      <c r="L17" s="11">
        <v>179</v>
      </c>
      <c r="M17" s="11"/>
      <c r="N17" s="11"/>
      <c r="O17" s="11"/>
      <c r="P17" s="11"/>
      <c r="Q17" s="11">
        <v>17488</v>
      </c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3">
        <f t="shared" si="0"/>
        <v>21251</v>
      </c>
    </row>
    <row r="18" spans="1:38">
      <c r="A18" s="22">
        <v>45123</v>
      </c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v>1817.75</v>
      </c>
      <c r="R18" s="11"/>
      <c r="S18" s="11"/>
      <c r="T18" s="11">
        <v>725.28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3">
        <f t="shared" si="0"/>
        <v>2543.0299999999997</v>
      </c>
    </row>
    <row r="19" spans="1:38">
      <c r="A19" s="24">
        <v>45124</v>
      </c>
      <c r="B19" s="12"/>
      <c r="C19" s="12"/>
      <c r="D19" s="12">
        <v>1259.05</v>
      </c>
      <c r="E19" s="12"/>
      <c r="F19" s="12"/>
      <c r="G19" s="12"/>
      <c r="H19" s="12"/>
      <c r="I19" s="12"/>
      <c r="J19" s="12">
        <v>22.5</v>
      </c>
      <c r="K19" s="12"/>
      <c r="L19" s="12"/>
      <c r="M19" s="12">
        <v>9000</v>
      </c>
      <c r="N19" s="12"/>
      <c r="O19" s="12"/>
      <c r="P19" s="12">
        <v>689.28</v>
      </c>
      <c r="Q19" s="12">
        <v>10664.86</v>
      </c>
      <c r="R19" s="12"/>
      <c r="S19" s="12"/>
      <c r="T19" s="12">
        <v>2680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5">
        <f t="shared" si="0"/>
        <v>24315.690000000002</v>
      </c>
    </row>
    <row r="20" spans="1:38">
      <c r="A20" s="22">
        <v>45125</v>
      </c>
      <c r="B20" s="11">
        <v>1382.4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>
        <v>736.92</v>
      </c>
      <c r="Q20" s="11">
        <v>18524.72</v>
      </c>
      <c r="R20" s="11"/>
      <c r="S20" s="11"/>
      <c r="T20" s="11">
        <v>2680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3">
        <f t="shared" si="0"/>
        <v>23324.04</v>
      </c>
    </row>
    <row r="21" spans="1:38">
      <c r="A21" s="22">
        <v>45126</v>
      </c>
      <c r="B21" s="11">
        <v>4267.93</v>
      </c>
      <c r="C21" s="11">
        <v>305019.87</v>
      </c>
      <c r="D21" s="11">
        <v>28.8</v>
      </c>
      <c r="E21" s="11"/>
      <c r="F21" s="11"/>
      <c r="G21" s="11"/>
      <c r="H21" s="11"/>
      <c r="I21" s="11"/>
      <c r="J21" s="11">
        <v>0.33</v>
      </c>
      <c r="K21" s="11"/>
      <c r="L21" s="11"/>
      <c r="M21" s="11"/>
      <c r="N21" s="11"/>
      <c r="O21" s="11"/>
      <c r="P21" s="11">
        <v>8166.42</v>
      </c>
      <c r="Q21" s="11">
        <v>11978.8</v>
      </c>
      <c r="R21" s="11"/>
      <c r="S21" s="11"/>
      <c r="T21" s="11">
        <v>2820</v>
      </c>
      <c r="U21" s="11">
        <v>1897.84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3">
        <f t="shared" si="0"/>
        <v>334179.99</v>
      </c>
    </row>
    <row r="22" spans="1:38">
      <c r="A22" s="22">
        <v>45127</v>
      </c>
      <c r="B22" s="11">
        <v>10446.76</v>
      </c>
      <c r="C22" s="11"/>
      <c r="D22" s="11"/>
      <c r="E22" s="11">
        <v>789.93</v>
      </c>
      <c r="F22" s="11"/>
      <c r="G22" s="11"/>
      <c r="H22" s="11"/>
      <c r="I22" s="11"/>
      <c r="J22" s="11">
        <v>0.03</v>
      </c>
      <c r="K22" s="11"/>
      <c r="L22" s="11"/>
      <c r="M22" s="11"/>
      <c r="N22" s="11"/>
      <c r="O22" s="11"/>
      <c r="P22" s="11"/>
      <c r="Q22" s="11">
        <v>22211.97</v>
      </c>
      <c r="R22" s="11"/>
      <c r="S22" s="11"/>
      <c r="T22" s="11">
        <v>18324.080000000002</v>
      </c>
      <c r="U22" s="11"/>
      <c r="V22" s="11"/>
      <c r="W22" s="11"/>
      <c r="X22" s="11"/>
      <c r="Y22" s="11"/>
      <c r="Z22" s="11"/>
      <c r="AA22" s="11"/>
      <c r="AB22" s="11"/>
      <c r="AC22" s="11">
        <v>284000</v>
      </c>
      <c r="AD22" s="11"/>
      <c r="AE22" s="11"/>
      <c r="AF22" s="11"/>
      <c r="AG22" s="11"/>
      <c r="AH22" s="11"/>
      <c r="AI22" s="11"/>
      <c r="AJ22" s="11"/>
      <c r="AK22" s="11"/>
      <c r="AL22" s="13">
        <f t="shared" si="0"/>
        <v>335772.77</v>
      </c>
    </row>
    <row r="23" spans="1:38">
      <c r="A23" s="22">
        <v>45128</v>
      </c>
      <c r="B23" s="11">
        <v>12147.84</v>
      </c>
      <c r="C23" s="11"/>
      <c r="D23" s="11"/>
      <c r="E23" s="11"/>
      <c r="F23" s="11"/>
      <c r="G23" s="11"/>
      <c r="H23" s="11"/>
      <c r="I23" s="11"/>
      <c r="J23" s="11">
        <v>2.23</v>
      </c>
      <c r="K23" s="11"/>
      <c r="L23" s="11">
        <v>813</v>
      </c>
      <c r="M23" s="11"/>
      <c r="N23" s="11"/>
      <c r="O23" s="11"/>
      <c r="P23" s="11">
        <v>2687.2</v>
      </c>
      <c r="Q23" s="11">
        <v>15304.74</v>
      </c>
      <c r="R23" s="11"/>
      <c r="S23" s="11"/>
      <c r="T23" s="11">
        <v>16700</v>
      </c>
      <c r="U23" s="11"/>
      <c r="V23" s="11">
        <v>850</v>
      </c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>
        <v>1400</v>
      </c>
      <c r="AL23" s="13">
        <f t="shared" si="0"/>
        <v>49905.01</v>
      </c>
    </row>
    <row r="24" spans="1:38">
      <c r="A24" s="22">
        <v>45129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v>3874.59</v>
      </c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3">
        <f t="shared" si="0"/>
        <v>3874.59</v>
      </c>
    </row>
    <row r="25" spans="1:38">
      <c r="A25" s="22">
        <v>45130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v>2109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3">
        <f t="shared" si="0"/>
        <v>2109</v>
      </c>
    </row>
    <row r="26" spans="1:38">
      <c r="A26" s="22">
        <v>45131</v>
      </c>
      <c r="B26" s="11">
        <v>1574.4</v>
      </c>
      <c r="C26" s="11"/>
      <c r="D26" s="11"/>
      <c r="E26" s="11"/>
      <c r="F26" s="11"/>
      <c r="G26" s="11"/>
      <c r="H26" s="11"/>
      <c r="I26" s="11"/>
      <c r="J26" s="11">
        <v>782.38</v>
      </c>
      <c r="K26" s="11"/>
      <c r="L26" s="11"/>
      <c r="M26" s="11"/>
      <c r="N26" s="11"/>
      <c r="O26" s="11">
        <v>16063.49</v>
      </c>
      <c r="P26" s="11">
        <v>46219.06</v>
      </c>
      <c r="Q26" s="11">
        <v>11742.1</v>
      </c>
      <c r="R26" s="11"/>
      <c r="S26" s="11"/>
      <c r="T26" s="11"/>
      <c r="U26" s="11">
        <v>1692.79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">
        <f t="shared" ref="AL26:AL32" si="1">SUM(B26:AK26)</f>
        <v>78074.22</v>
      </c>
    </row>
    <row r="27" spans="1:38">
      <c r="A27" s="22">
        <v>45132</v>
      </c>
      <c r="B27" s="11">
        <v>1669.25</v>
      </c>
      <c r="C27" s="11"/>
      <c r="D27" s="11"/>
      <c r="E27" s="11">
        <v>21158.66</v>
      </c>
      <c r="F27" s="11"/>
      <c r="G27" s="11"/>
      <c r="H27" s="11"/>
      <c r="I27" s="11"/>
      <c r="J27" s="11">
        <v>268.48</v>
      </c>
      <c r="K27" s="11"/>
      <c r="L27" s="11"/>
      <c r="M27" s="11"/>
      <c r="N27" s="11"/>
      <c r="O27" s="11"/>
      <c r="P27" s="11">
        <v>12645.16</v>
      </c>
      <c r="Q27" s="11">
        <v>36838.33</v>
      </c>
      <c r="R27" s="11"/>
      <c r="S27" s="11"/>
      <c r="T27" s="11"/>
      <c r="U27" s="11">
        <v>2989.67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">
        <f t="shared" si="1"/>
        <v>75569.55</v>
      </c>
    </row>
    <row r="28" spans="1:38">
      <c r="A28" s="22" t="s">
        <v>65</v>
      </c>
      <c r="B28" s="11">
        <v>6912.52</v>
      </c>
      <c r="C28" s="11"/>
      <c r="D28" s="11"/>
      <c r="E28" s="11"/>
      <c r="F28" s="11"/>
      <c r="G28" s="11"/>
      <c r="H28" s="11"/>
      <c r="I28" s="11"/>
      <c r="J28" s="11">
        <v>19.149999999999999</v>
      </c>
      <c r="K28" s="11"/>
      <c r="L28" s="11"/>
      <c r="M28" s="11"/>
      <c r="N28" s="11"/>
      <c r="O28" s="11"/>
      <c r="P28" s="11"/>
      <c r="Q28" s="11">
        <v>11758.56</v>
      </c>
      <c r="R28" s="11"/>
      <c r="S28" s="11"/>
      <c r="T28" s="11">
        <v>1340</v>
      </c>
      <c r="U28" s="11"/>
      <c r="V28" s="11"/>
      <c r="W28" s="11"/>
      <c r="X28" s="11">
        <v>25</v>
      </c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3">
        <f t="shared" si="1"/>
        <v>20055.23</v>
      </c>
    </row>
    <row r="29" spans="1:38">
      <c r="A29" s="22" t="s">
        <v>67</v>
      </c>
      <c r="B29" s="11">
        <v>35104.06</v>
      </c>
      <c r="C29" s="11"/>
      <c r="D29" s="11"/>
      <c r="E29" s="11"/>
      <c r="F29" s="11"/>
      <c r="G29" s="11"/>
      <c r="H29" s="11"/>
      <c r="I29" s="11"/>
      <c r="J29" s="11">
        <v>1734.93</v>
      </c>
      <c r="K29" s="11"/>
      <c r="L29" s="11"/>
      <c r="M29" s="11">
        <v>1911</v>
      </c>
      <c r="N29" s="11">
        <v>1741.15</v>
      </c>
      <c r="O29" s="11"/>
      <c r="P29" s="11">
        <v>1508.55</v>
      </c>
      <c r="Q29" s="11">
        <v>41180.42</v>
      </c>
      <c r="R29" s="11"/>
      <c r="S29" s="11"/>
      <c r="T29" s="11">
        <v>-1606</v>
      </c>
      <c r="U29" s="11"/>
      <c r="V29" s="11"/>
      <c r="W29" s="11"/>
      <c r="X29" s="11">
        <v>69</v>
      </c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3">
        <f t="shared" si="1"/>
        <v>81643.11</v>
      </c>
    </row>
    <row r="30" spans="1:38">
      <c r="A30" s="22">
        <v>45135</v>
      </c>
      <c r="B30" s="11">
        <v>34499.97</v>
      </c>
      <c r="C30" s="11"/>
      <c r="D30" s="11"/>
      <c r="E30" s="11"/>
      <c r="F30" s="11"/>
      <c r="G30" s="11"/>
      <c r="H30" s="11"/>
      <c r="I30" s="11"/>
      <c r="J30" s="11">
        <v>27.75</v>
      </c>
      <c r="K30" s="11"/>
      <c r="L30" s="11"/>
      <c r="M30" s="11"/>
      <c r="N30" s="11">
        <v>4114.75</v>
      </c>
      <c r="O30" s="11">
        <v>12606.57</v>
      </c>
      <c r="P30" s="11">
        <v>146071.84</v>
      </c>
      <c r="Q30" s="11">
        <v>10528</v>
      </c>
      <c r="R30" s="11"/>
      <c r="S30" s="11"/>
      <c r="T30" s="11">
        <v>0</v>
      </c>
      <c r="U30" s="11">
        <v>6890</v>
      </c>
      <c r="V30" s="11"/>
      <c r="W30" s="11"/>
      <c r="X30" s="11">
        <v>40.26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3">
        <f t="shared" si="1"/>
        <v>214779.14</v>
      </c>
    </row>
    <row r="31" spans="1:38">
      <c r="A31" s="22" t="s">
        <v>66</v>
      </c>
      <c r="B31" s="11">
        <v>1878.69</v>
      </c>
      <c r="C31" s="11">
        <v>15772.62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596</v>
      </c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3">
        <f t="shared" si="1"/>
        <v>18247.310000000001</v>
      </c>
    </row>
    <row r="32" spans="1:38">
      <c r="A32" s="22">
        <v>45137</v>
      </c>
      <c r="B32" s="11"/>
      <c r="C32" s="11"/>
      <c r="D32" s="11"/>
      <c r="E32" s="11"/>
      <c r="F32" s="11"/>
      <c r="G32" s="11"/>
      <c r="H32" s="11"/>
      <c r="I32" s="11"/>
      <c r="J32" s="11">
        <v>0.09</v>
      </c>
      <c r="K32" s="11">
        <v>6134</v>
      </c>
      <c r="L32" s="11"/>
      <c r="M32" s="11"/>
      <c r="N32" s="11"/>
      <c r="O32" s="11">
        <v>340</v>
      </c>
      <c r="P32" s="11"/>
      <c r="Q32" s="11">
        <v>2853.95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3">
        <f t="shared" si="1"/>
        <v>9328.0400000000009</v>
      </c>
    </row>
    <row r="33" spans="1:38">
      <c r="A33" s="22">
        <v>45138</v>
      </c>
      <c r="B33" s="11">
        <v>72721.69</v>
      </c>
      <c r="C33" s="11"/>
      <c r="D33" s="11"/>
      <c r="E33" s="11"/>
      <c r="F33" s="11"/>
      <c r="G33" s="11"/>
      <c r="H33" s="11"/>
      <c r="I33" s="11"/>
      <c r="J33" s="11">
        <v>559.46</v>
      </c>
      <c r="K33" s="11">
        <v>1700</v>
      </c>
      <c r="L33" s="11">
        <v>1000</v>
      </c>
      <c r="M33" s="11"/>
      <c r="N33" s="11"/>
      <c r="O33" s="11"/>
      <c r="P33" s="11">
        <v>13918.52</v>
      </c>
      <c r="Q33" s="11">
        <v>4913</v>
      </c>
      <c r="R33" s="11"/>
      <c r="S33" s="11"/>
      <c r="T33" s="11"/>
      <c r="U33" s="11">
        <v>1692.79</v>
      </c>
      <c r="V33" s="11"/>
      <c r="W33" s="11"/>
      <c r="X33" s="11">
        <v>174.46</v>
      </c>
      <c r="Y33" s="11"/>
      <c r="Z33" s="11"/>
      <c r="AA33" s="11"/>
      <c r="AB33" s="11"/>
      <c r="AC33" s="11">
        <v>284000</v>
      </c>
      <c r="AD33" s="11"/>
      <c r="AE33" s="11"/>
      <c r="AF33" s="11"/>
      <c r="AG33" s="11"/>
      <c r="AH33" s="11"/>
      <c r="AI33" s="11"/>
      <c r="AJ33" s="11"/>
      <c r="AK33" s="11"/>
      <c r="AL33" s="13">
        <f>SUM(B33:AK33)</f>
        <v>380679.92000000004</v>
      </c>
    </row>
    <row r="34" spans="1:38" ht="23.25">
      <c r="A34" s="25" t="s">
        <v>51</v>
      </c>
      <c r="B34" s="26">
        <f>SUM(B5:B33)</f>
        <v>274889.02</v>
      </c>
      <c r="C34" s="26">
        <f>SUM(C5:C33)</f>
        <v>625953.27</v>
      </c>
      <c r="D34" s="26">
        <f>SUM(D5:D33)</f>
        <v>4772.6500000000005</v>
      </c>
      <c r="E34" s="26">
        <f>SUM(E5:E33)</f>
        <v>20062.78</v>
      </c>
      <c r="F34" s="26"/>
      <c r="G34" s="26">
        <f t="shared" ref="G34:Y34" si="2">SUM(G5:G33)</f>
        <v>0</v>
      </c>
      <c r="H34" s="26">
        <f t="shared" si="2"/>
        <v>28908</v>
      </c>
      <c r="I34" s="26">
        <f t="shared" si="2"/>
        <v>0</v>
      </c>
      <c r="J34" s="26">
        <f t="shared" si="2"/>
        <v>3417.3300000000004</v>
      </c>
      <c r="K34" s="26">
        <f t="shared" si="2"/>
        <v>11544</v>
      </c>
      <c r="L34" s="26">
        <f t="shared" si="2"/>
        <v>3316.88</v>
      </c>
      <c r="M34" s="26">
        <f t="shared" si="2"/>
        <v>10911</v>
      </c>
      <c r="N34" s="26">
        <f t="shared" si="2"/>
        <v>8455.9</v>
      </c>
      <c r="O34" s="26">
        <f t="shared" si="2"/>
        <v>28987.47</v>
      </c>
      <c r="P34" s="26">
        <f t="shared" si="2"/>
        <v>246160.94999999998</v>
      </c>
      <c r="Q34" s="26">
        <f t="shared" si="2"/>
        <v>331748.17</v>
      </c>
      <c r="R34" s="26">
        <f t="shared" si="2"/>
        <v>45967.75</v>
      </c>
      <c r="S34" s="26">
        <f t="shared" si="2"/>
        <v>81500</v>
      </c>
      <c r="T34" s="26">
        <f t="shared" si="2"/>
        <v>77628.929999999993</v>
      </c>
      <c r="U34" s="26">
        <f t="shared" si="2"/>
        <v>40163.090000000004</v>
      </c>
      <c r="V34" s="26">
        <f t="shared" si="2"/>
        <v>850</v>
      </c>
      <c r="W34" s="26">
        <f t="shared" si="2"/>
        <v>0</v>
      </c>
      <c r="X34" s="26">
        <f t="shared" si="2"/>
        <v>457.02</v>
      </c>
      <c r="Y34" s="26">
        <f t="shared" si="2"/>
        <v>0.68</v>
      </c>
      <c r="Z34" s="26"/>
      <c r="AA34" s="26"/>
      <c r="AB34" s="26">
        <f>SUM(AB5:AB33)</f>
        <v>0</v>
      </c>
      <c r="AC34" s="26">
        <f>SUM(AC5:AC33)</f>
        <v>852000</v>
      </c>
      <c r="AD34" s="26"/>
      <c r="AE34" s="26">
        <f>SUM(AE5:AE33)</f>
        <v>600100</v>
      </c>
      <c r="AF34" s="26">
        <f>SUM(AF5:AF33)</f>
        <v>0</v>
      </c>
      <c r="AG34" s="26"/>
      <c r="AH34" s="26"/>
      <c r="AI34" s="26">
        <f>SUM(AI5:AI33)</f>
        <v>5169</v>
      </c>
      <c r="AJ34" s="26">
        <f>SUM(AJ5:AJ33)</f>
        <v>0</v>
      </c>
      <c r="AK34" s="26">
        <f>SUM(AK5:AK33)</f>
        <v>1400</v>
      </c>
      <c r="AL34" s="27">
        <f>SUM(AL5:AL33)</f>
        <v>3304363.8899999992</v>
      </c>
    </row>
    <row r="35" spans="1:38" ht="26.25">
      <c r="A35" s="8" t="s">
        <v>34</v>
      </c>
      <c r="B35" s="9">
        <f>B4+B34</f>
        <v>2304251.58</v>
      </c>
      <c r="C35" s="9">
        <f>C4+C34</f>
        <v>3566577.8699999996</v>
      </c>
      <c r="D35" s="9">
        <f>D4+D34</f>
        <v>27161.57</v>
      </c>
      <c r="E35" s="9">
        <f>E4+E34</f>
        <v>33826.67</v>
      </c>
      <c r="F35" s="9">
        <v>340</v>
      </c>
      <c r="G35" s="9">
        <f t="shared" ref="G35:Y35" si="3">G4+G34</f>
        <v>9440.36</v>
      </c>
      <c r="H35" s="9">
        <f t="shared" si="3"/>
        <v>83329.06</v>
      </c>
      <c r="I35" s="9">
        <f t="shared" si="3"/>
        <v>340.6</v>
      </c>
      <c r="J35" s="9">
        <f t="shared" si="3"/>
        <v>8256.51</v>
      </c>
      <c r="K35" s="9">
        <f t="shared" si="3"/>
        <v>46194</v>
      </c>
      <c r="L35" s="9">
        <f t="shared" si="3"/>
        <v>4607.13</v>
      </c>
      <c r="M35" s="9">
        <f t="shared" si="3"/>
        <v>55985.25</v>
      </c>
      <c r="N35" s="9">
        <f t="shared" si="3"/>
        <v>21234.269999999997</v>
      </c>
      <c r="O35" s="9">
        <f t="shared" si="3"/>
        <v>183696.82</v>
      </c>
      <c r="P35" s="9">
        <f t="shared" si="3"/>
        <v>1708289.96</v>
      </c>
      <c r="Q35" s="9">
        <f t="shared" si="3"/>
        <v>448176.42</v>
      </c>
      <c r="R35" s="9">
        <f t="shared" si="3"/>
        <v>145857.14000000001</v>
      </c>
      <c r="S35" s="9">
        <f t="shared" si="3"/>
        <v>167280.88</v>
      </c>
      <c r="T35" s="9">
        <f t="shared" si="3"/>
        <v>487904.11</v>
      </c>
      <c r="U35" s="9">
        <f t="shared" si="3"/>
        <v>282122.92000000004</v>
      </c>
      <c r="V35" s="9">
        <f t="shared" si="3"/>
        <v>13042</v>
      </c>
      <c r="W35" s="9">
        <f t="shared" si="3"/>
        <v>0</v>
      </c>
      <c r="X35" s="9">
        <f t="shared" si="3"/>
        <v>1891.22</v>
      </c>
      <c r="Y35" s="9">
        <f t="shared" si="3"/>
        <v>126.72</v>
      </c>
      <c r="Z35" s="9">
        <v>1.7</v>
      </c>
      <c r="AA35" s="9">
        <f>AA4+AA34</f>
        <v>0</v>
      </c>
      <c r="AB35" s="9">
        <f>AB4+AB34</f>
        <v>0</v>
      </c>
      <c r="AC35" s="9">
        <f>AC4+AC34</f>
        <v>5964000</v>
      </c>
      <c r="AD35" s="9"/>
      <c r="AE35" s="9">
        <f>AE4+AE34</f>
        <v>10266100</v>
      </c>
      <c r="AF35" s="9">
        <f>AF4+AF34</f>
        <v>0</v>
      </c>
      <c r="AG35" s="9"/>
      <c r="AH35" s="9"/>
      <c r="AI35" s="9">
        <f>AI4+AI34</f>
        <v>36183</v>
      </c>
      <c r="AJ35" s="9">
        <f>AJ4+AJ34</f>
        <v>0</v>
      </c>
      <c r="AK35" s="9">
        <f>AK4+AK34</f>
        <v>1400</v>
      </c>
      <c r="AL35" s="9">
        <f>B35+C35+D35+E35+F35+G35+H35+I35+J35+K35+L35+M35+N35+O35+P35+Q35+R35+S35+T35+U35+V35+X35+Y35+Z35+AC35+AE35+AI35+AK35</f>
        <v>25867617.759999998</v>
      </c>
    </row>
  </sheetData>
  <protectedRanges>
    <protectedRange sqref="L2" name="Диапазон1_1_1_2"/>
  </protectedRanges>
  <pageMargins left="0.11811023622047245" right="0.11811023622047245" top="0.35433070866141736" bottom="0.74803149606299213" header="0.31496062992125984" footer="0.31496062992125984"/>
  <pageSetup paperSize="9" scale="7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0"/>
  <sheetViews>
    <sheetView tabSelected="1" topLeftCell="J1" workbookViewId="0">
      <selection activeCell="AI30" sqref="AI30"/>
    </sheetView>
  </sheetViews>
  <sheetFormatPr defaultRowHeight="15"/>
  <cols>
    <col min="1" max="2" width="9.140625" customWidth="1"/>
    <col min="12" max="12" width="8.42578125" customWidth="1"/>
    <col min="15" max="15" width="8.28515625" customWidth="1"/>
    <col min="25" max="26" width="8.28515625" customWidth="1"/>
    <col min="27" max="27" width="8" customWidth="1"/>
    <col min="30" max="30" width="7.5703125" customWidth="1"/>
    <col min="31" max="31" width="10" bestFit="1" customWidth="1"/>
    <col min="33" max="33" width="11.42578125" customWidth="1"/>
    <col min="36" max="36" width="8.42578125" customWidth="1"/>
    <col min="38" max="38" width="10.5703125" customWidth="1"/>
  </cols>
  <sheetData>
    <row r="1" spans="1:38">
      <c r="C1" s="21" t="s">
        <v>54</v>
      </c>
      <c r="D1" s="1">
        <v>2023</v>
      </c>
    </row>
    <row r="2" spans="1:38" ht="138.7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69</v>
      </c>
      <c r="G2" s="2" t="s">
        <v>5</v>
      </c>
      <c r="H2" s="2" t="s">
        <v>6</v>
      </c>
      <c r="I2" s="2" t="s">
        <v>7</v>
      </c>
      <c r="J2" s="35" t="s">
        <v>49</v>
      </c>
      <c r="K2" s="35" t="s">
        <v>48</v>
      </c>
      <c r="L2" s="2" t="s">
        <v>14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15</v>
      </c>
      <c r="T2" s="2" t="s">
        <v>16</v>
      </c>
      <c r="U2" s="2" t="s">
        <v>17</v>
      </c>
      <c r="V2" s="2" t="s">
        <v>20</v>
      </c>
      <c r="W2" s="18" t="s">
        <v>31</v>
      </c>
      <c r="X2" s="2" t="s">
        <v>19</v>
      </c>
      <c r="Y2" s="3" t="s">
        <v>18</v>
      </c>
      <c r="Z2" s="2" t="s">
        <v>70</v>
      </c>
      <c r="AA2" s="2" t="s">
        <v>21</v>
      </c>
      <c r="AB2" s="2" t="s">
        <v>22</v>
      </c>
      <c r="AC2" s="2" t="s">
        <v>27</v>
      </c>
      <c r="AD2" s="17" t="s">
        <v>29</v>
      </c>
      <c r="AE2" s="2" t="s">
        <v>24</v>
      </c>
      <c r="AF2" s="2" t="s">
        <v>23</v>
      </c>
      <c r="AG2" s="2" t="s">
        <v>30</v>
      </c>
      <c r="AH2" s="2" t="s">
        <v>26</v>
      </c>
      <c r="AI2" s="2" t="s">
        <v>25</v>
      </c>
      <c r="AJ2" s="17" t="s">
        <v>28</v>
      </c>
      <c r="AK2" s="4" t="s">
        <v>44</v>
      </c>
      <c r="AL2" s="5" t="s">
        <v>32</v>
      </c>
    </row>
    <row r="3" spans="1:38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11020200</v>
      </c>
      <c r="G3" s="6">
        <v>130101</v>
      </c>
      <c r="H3" s="6">
        <v>13010200</v>
      </c>
      <c r="I3" s="6">
        <v>130301</v>
      </c>
      <c r="J3" s="6">
        <v>14040100</v>
      </c>
      <c r="K3" s="6">
        <v>14040200</v>
      </c>
      <c r="L3" s="6">
        <v>180102000</v>
      </c>
      <c r="M3" s="6">
        <v>18010300</v>
      </c>
      <c r="N3" s="6">
        <v>180104</v>
      </c>
      <c r="O3" s="6">
        <v>18010500</v>
      </c>
      <c r="P3" s="6">
        <v>18010600</v>
      </c>
      <c r="Q3" s="6">
        <v>18010700</v>
      </c>
      <c r="R3" s="6">
        <v>18010900</v>
      </c>
      <c r="S3" s="6">
        <v>180503</v>
      </c>
      <c r="T3" s="6">
        <v>18050400</v>
      </c>
      <c r="U3" s="6">
        <v>180505</v>
      </c>
      <c r="V3" s="6">
        <v>210811</v>
      </c>
      <c r="W3" s="6">
        <v>210815000</v>
      </c>
      <c r="X3" s="6">
        <v>22012500</v>
      </c>
      <c r="Y3" s="6">
        <v>22090100</v>
      </c>
      <c r="Z3" s="6">
        <v>22090200</v>
      </c>
      <c r="AA3" s="6">
        <v>240603</v>
      </c>
      <c r="AB3" s="6">
        <v>240622</v>
      </c>
      <c r="AC3" s="6">
        <v>41020100</v>
      </c>
      <c r="AD3" s="6">
        <v>41033200</v>
      </c>
      <c r="AE3" s="6">
        <v>41033900</v>
      </c>
      <c r="AF3" s="6">
        <v>41034500</v>
      </c>
      <c r="AG3" s="6">
        <v>410352</v>
      </c>
      <c r="AH3" s="6">
        <v>41040200</v>
      </c>
      <c r="AI3" s="6">
        <v>41051200</v>
      </c>
      <c r="AJ3" s="6">
        <v>41051400</v>
      </c>
      <c r="AK3" s="7">
        <v>41053900</v>
      </c>
      <c r="AL3" s="5"/>
    </row>
    <row r="4" spans="1:38" ht="50.25" customHeight="1">
      <c r="A4" s="33" t="s">
        <v>37</v>
      </c>
      <c r="B4" s="30">
        <f>'7'!B35</f>
        <v>2304251.58</v>
      </c>
      <c r="C4" s="30">
        <f>'7'!C35</f>
        <v>3566577.8699999996</v>
      </c>
      <c r="D4" s="30">
        <f>'7'!D35</f>
        <v>27161.57</v>
      </c>
      <c r="E4" s="30">
        <f>'7'!E35</f>
        <v>33826.67</v>
      </c>
      <c r="F4" s="30">
        <f>'7'!F35</f>
        <v>340</v>
      </c>
      <c r="G4" s="30">
        <f>'7'!G35</f>
        <v>9440.36</v>
      </c>
      <c r="H4" s="30">
        <f>'7'!H35</f>
        <v>83329.06</v>
      </c>
      <c r="I4" s="30">
        <f>'7'!I35</f>
        <v>340.6</v>
      </c>
      <c r="J4" s="30">
        <f>'7'!J35</f>
        <v>8256.51</v>
      </c>
      <c r="K4" s="30">
        <f>'7'!K35</f>
        <v>46194</v>
      </c>
      <c r="L4" s="30">
        <f>'7'!L35</f>
        <v>4607.13</v>
      </c>
      <c r="M4" s="30">
        <f>'7'!M35</f>
        <v>55985.25</v>
      </c>
      <c r="N4" s="30">
        <f>'7'!N35</f>
        <v>21234.269999999997</v>
      </c>
      <c r="O4" s="30">
        <f>'7'!O35</f>
        <v>183696.82</v>
      </c>
      <c r="P4" s="30">
        <f>'7'!P35</f>
        <v>1708289.96</v>
      </c>
      <c r="Q4" s="30">
        <f>'7'!Q35</f>
        <v>448176.42</v>
      </c>
      <c r="R4" s="30">
        <f>'7'!R35</f>
        <v>145857.14000000001</v>
      </c>
      <c r="S4" s="30">
        <f>'7'!S35</f>
        <v>167280.88</v>
      </c>
      <c r="T4" s="30">
        <f>'7'!T35</f>
        <v>487904.11</v>
      </c>
      <c r="U4" s="30">
        <f>'7'!U35</f>
        <v>282122.92000000004</v>
      </c>
      <c r="V4" s="30">
        <f>'7'!V35</f>
        <v>13042</v>
      </c>
      <c r="W4" s="30">
        <f>'7'!W35</f>
        <v>0</v>
      </c>
      <c r="X4" s="30">
        <f>'7'!X35</f>
        <v>1891.22</v>
      </c>
      <c r="Y4" s="30">
        <f>'7'!Y35</f>
        <v>126.72</v>
      </c>
      <c r="Z4" s="30">
        <f>'7'!Z35</f>
        <v>1.7</v>
      </c>
      <c r="AA4" s="30">
        <f>'7'!AA35</f>
        <v>0</v>
      </c>
      <c r="AB4" s="30">
        <f>'7'!AB35</f>
        <v>0</v>
      </c>
      <c r="AC4" s="30">
        <f>'7'!AC35</f>
        <v>5964000</v>
      </c>
      <c r="AD4" s="30">
        <f>'7'!AD35</f>
        <v>0</v>
      </c>
      <c r="AE4" s="30">
        <f>'7'!AE35</f>
        <v>10266100</v>
      </c>
      <c r="AF4" s="30">
        <f>'7'!AF35</f>
        <v>0</v>
      </c>
      <c r="AG4" s="30">
        <f>'7'!AG35</f>
        <v>0</v>
      </c>
      <c r="AH4" s="30">
        <f>'7'!AH35</f>
        <v>0</v>
      </c>
      <c r="AI4" s="30">
        <f>'7'!AI35</f>
        <v>36183</v>
      </c>
      <c r="AJ4" s="30">
        <f>'7'!AJ35</f>
        <v>0</v>
      </c>
      <c r="AK4" s="30">
        <f>'7'!AK35</f>
        <v>1400</v>
      </c>
      <c r="AL4" s="30">
        <f>'7'!AL35</f>
        <v>25867617.759999998</v>
      </c>
    </row>
    <row r="5" spans="1:38">
      <c r="A5" s="22">
        <v>45139</v>
      </c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9138</v>
      </c>
      <c r="R5" s="11"/>
      <c r="S5" s="11"/>
      <c r="T5" s="11"/>
      <c r="U5" s="11"/>
      <c r="V5" s="11"/>
      <c r="W5" s="11"/>
      <c r="X5" s="11"/>
      <c r="Y5" s="11">
        <v>0.85</v>
      </c>
      <c r="Z5" s="11"/>
      <c r="AA5" s="11"/>
      <c r="AB5" s="11"/>
      <c r="AC5" s="11"/>
      <c r="AD5" s="11"/>
      <c r="AE5" s="11">
        <v>300050</v>
      </c>
      <c r="AF5" s="11"/>
      <c r="AG5" s="11"/>
      <c r="AH5" s="11"/>
      <c r="AI5" s="11"/>
      <c r="AJ5" s="11"/>
      <c r="AK5" s="11"/>
      <c r="AL5" s="13">
        <f>SUM(Q5:AK5)</f>
        <v>309188.84999999998</v>
      </c>
    </row>
    <row r="6" spans="1:38">
      <c r="A6" s="23">
        <v>45140</v>
      </c>
      <c r="B6" s="11"/>
      <c r="C6" s="11"/>
      <c r="D6" s="12">
        <v>28.8</v>
      </c>
      <c r="E6" s="11">
        <v>3487.29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>
        <v>5200</v>
      </c>
      <c r="Q6" s="11">
        <v>4940.07</v>
      </c>
      <c r="R6" s="11"/>
      <c r="S6" s="11"/>
      <c r="T6" s="11">
        <v>1340</v>
      </c>
      <c r="U6" s="11">
        <v>108.82</v>
      </c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3">
        <f t="shared" ref="AL6:AL27" si="0">SUM(B6:AK6)</f>
        <v>15104.98</v>
      </c>
    </row>
    <row r="7" spans="1:38">
      <c r="A7" s="22">
        <v>45141</v>
      </c>
      <c r="B7" s="11"/>
      <c r="C7" s="11"/>
      <c r="D7" s="12"/>
      <c r="E7" s="11"/>
      <c r="F7" s="11"/>
      <c r="G7" s="11"/>
      <c r="H7" s="11"/>
      <c r="I7" s="11"/>
      <c r="J7" s="11"/>
      <c r="K7" s="11">
        <v>400</v>
      </c>
      <c r="L7" s="11"/>
      <c r="M7" s="11"/>
      <c r="N7" s="11"/>
      <c r="O7" s="11"/>
      <c r="P7" s="11"/>
      <c r="Q7" s="11">
        <v>4148.42</v>
      </c>
      <c r="R7" s="11"/>
      <c r="S7" s="11"/>
      <c r="T7" s="11">
        <v>4266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>
        <v>5169</v>
      </c>
      <c r="AJ7" s="11"/>
      <c r="AK7" s="11"/>
      <c r="AL7" s="13">
        <f t="shared" si="0"/>
        <v>13983.42</v>
      </c>
    </row>
    <row r="8" spans="1:38">
      <c r="A8" s="22">
        <v>45142</v>
      </c>
      <c r="B8" s="11">
        <v>8512</v>
      </c>
      <c r="C8" s="11"/>
      <c r="D8" s="12"/>
      <c r="E8" s="11"/>
      <c r="F8" s="11"/>
      <c r="G8" s="11"/>
      <c r="H8" s="11"/>
      <c r="I8" s="11"/>
      <c r="J8" s="11"/>
      <c r="K8" s="11">
        <v>1147</v>
      </c>
      <c r="L8" s="11"/>
      <c r="M8" s="11"/>
      <c r="N8" s="11"/>
      <c r="O8" s="11"/>
      <c r="P8" s="11"/>
      <c r="Q8" s="11">
        <v>4364</v>
      </c>
      <c r="R8" s="11"/>
      <c r="S8" s="11"/>
      <c r="T8" s="11">
        <v>994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3">
        <f t="shared" si="0"/>
        <v>15017</v>
      </c>
    </row>
    <row r="9" spans="1:38">
      <c r="A9" s="22">
        <v>45143</v>
      </c>
      <c r="B9" s="11"/>
      <c r="C9" s="11">
        <v>583159.66</v>
      </c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1340</v>
      </c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3">
        <f t="shared" si="0"/>
        <v>584499.66</v>
      </c>
    </row>
    <row r="10" spans="1:38">
      <c r="A10" s="22">
        <v>45144</v>
      </c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v>1257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3">
        <f t="shared" si="0"/>
        <v>1257</v>
      </c>
    </row>
    <row r="11" spans="1:38">
      <c r="A11" s="22">
        <v>45145</v>
      </c>
      <c r="B11" s="11">
        <v>10862.42</v>
      </c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v>7804.35</v>
      </c>
      <c r="R11" s="11"/>
      <c r="S11" s="11"/>
      <c r="T11" s="11">
        <v>2680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3">
        <f t="shared" si="0"/>
        <v>21346.77</v>
      </c>
    </row>
    <row r="12" spans="1:38">
      <c r="A12" s="22">
        <v>45146</v>
      </c>
      <c r="B12" s="11">
        <v>307.2</v>
      </c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2881</v>
      </c>
      <c r="R12" s="11"/>
      <c r="S12" s="11"/>
      <c r="T12" s="11">
        <v>2010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3">
        <f t="shared" si="0"/>
        <v>5198.2</v>
      </c>
    </row>
    <row r="13" spans="1:38">
      <c r="A13" s="22">
        <v>45147</v>
      </c>
      <c r="B13" s="11">
        <v>278.87</v>
      </c>
      <c r="C13" s="11"/>
      <c r="D13" s="12"/>
      <c r="E13" s="11"/>
      <c r="F13" s="11"/>
      <c r="G13" s="11"/>
      <c r="H13" s="11"/>
      <c r="I13" s="11"/>
      <c r="J13" s="11"/>
      <c r="K13" s="11">
        <v>300</v>
      </c>
      <c r="L13" s="11"/>
      <c r="M13" s="11"/>
      <c r="N13" s="11"/>
      <c r="O13" s="11"/>
      <c r="P13" s="11"/>
      <c r="Q13" s="11">
        <v>1164</v>
      </c>
      <c r="R13" s="11"/>
      <c r="S13" s="11"/>
      <c r="T13" s="11">
        <v>1340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3">
        <f t="shared" si="0"/>
        <v>3082.87</v>
      </c>
    </row>
    <row r="14" spans="1:38">
      <c r="A14" s="22">
        <v>45148</v>
      </c>
      <c r="B14" s="11">
        <v>1543.68</v>
      </c>
      <c r="C14" s="11"/>
      <c r="D14" s="12"/>
      <c r="E14" s="11">
        <v>32</v>
      </c>
      <c r="F14" s="11"/>
      <c r="G14" s="11"/>
      <c r="H14" s="11"/>
      <c r="I14" s="11"/>
      <c r="J14" s="11"/>
      <c r="K14" s="11">
        <v>2976</v>
      </c>
      <c r="L14" s="11"/>
      <c r="M14" s="11"/>
      <c r="N14" s="11"/>
      <c r="O14" s="11"/>
      <c r="P14" s="11"/>
      <c r="Q14" s="11">
        <v>5329.15</v>
      </c>
      <c r="R14" s="11">
        <v>997</v>
      </c>
      <c r="S14" s="11"/>
      <c r="T14" s="11">
        <v>25338.65</v>
      </c>
      <c r="U14" s="11"/>
      <c r="V14" s="11"/>
      <c r="W14" s="11"/>
      <c r="X14" s="11"/>
      <c r="Y14" s="11"/>
      <c r="Z14" s="11"/>
      <c r="AA14" s="11"/>
      <c r="AB14" s="11"/>
      <c r="AC14" s="11">
        <v>284000</v>
      </c>
      <c r="AD14" s="11"/>
      <c r="AE14" s="11"/>
      <c r="AF14" s="11"/>
      <c r="AG14" s="11"/>
      <c r="AH14" s="11"/>
      <c r="AI14" s="11"/>
      <c r="AJ14" s="11"/>
      <c r="AK14" s="11"/>
      <c r="AL14" s="13">
        <f t="shared" si="0"/>
        <v>320216.48</v>
      </c>
    </row>
    <row r="15" spans="1:38">
      <c r="A15" s="23">
        <v>224.08202546296297</v>
      </c>
      <c r="B15" s="11">
        <v>5120</v>
      </c>
      <c r="C15" s="11"/>
      <c r="D15" s="12">
        <v>28.8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v>4992</v>
      </c>
      <c r="R15" s="11"/>
      <c r="S15" s="11"/>
      <c r="T15" s="11">
        <v>2680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>
        <v>300050</v>
      </c>
      <c r="AF15" s="11"/>
      <c r="AG15" s="11"/>
      <c r="AH15" s="11"/>
      <c r="AI15" s="11"/>
      <c r="AJ15" s="11"/>
      <c r="AK15" s="11"/>
      <c r="AL15" s="13">
        <f t="shared" si="0"/>
        <v>312870.8</v>
      </c>
    </row>
    <row r="16" spans="1:38">
      <c r="A16" s="23">
        <v>45150</v>
      </c>
      <c r="B16" s="11">
        <v>58883.15</v>
      </c>
      <c r="C16" s="11"/>
      <c r="D16" s="12"/>
      <c r="E16" s="20"/>
      <c r="F16" s="1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v>1152.8499999999999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3">
        <f t="shared" si="0"/>
        <v>60036</v>
      </c>
    </row>
    <row r="17" spans="1:38">
      <c r="A17" s="23">
        <v>45151</v>
      </c>
      <c r="B17" s="11"/>
      <c r="C17" s="11"/>
      <c r="D17" s="12"/>
      <c r="E17" s="11"/>
      <c r="F17" s="4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v>1340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3">
        <f t="shared" si="0"/>
        <v>1340</v>
      </c>
    </row>
    <row r="18" spans="1:38">
      <c r="A18" s="22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3">
        <f t="shared" si="0"/>
        <v>0</v>
      </c>
    </row>
    <row r="19" spans="1:38">
      <c r="A19" s="2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3">
        <f t="shared" si="0"/>
        <v>0</v>
      </c>
    </row>
    <row r="20" spans="1:38">
      <c r="A20" s="2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3">
        <f t="shared" si="0"/>
        <v>0</v>
      </c>
    </row>
    <row r="21" spans="1:38">
      <c r="A21" s="2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3">
        <f t="shared" si="0"/>
        <v>0</v>
      </c>
    </row>
    <row r="22" spans="1:38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3">
        <f t="shared" si="0"/>
        <v>0</v>
      </c>
    </row>
    <row r="23" spans="1:38">
      <c r="A23" s="2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3">
        <f t="shared" si="0"/>
        <v>0</v>
      </c>
    </row>
    <row r="24" spans="1:38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3">
        <f t="shared" si="0"/>
        <v>0</v>
      </c>
    </row>
    <row r="25" spans="1:38">
      <c r="A25" s="2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3">
        <f t="shared" si="0"/>
        <v>0</v>
      </c>
    </row>
    <row r="26" spans="1:38">
      <c r="A26" s="2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">
        <f t="shared" si="0"/>
        <v>0</v>
      </c>
    </row>
    <row r="27" spans="1:38">
      <c r="A27" s="2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">
        <f t="shared" si="0"/>
        <v>0</v>
      </c>
    </row>
    <row r="28" spans="1:38" ht="23.25">
      <c r="A28" s="25" t="s">
        <v>53</v>
      </c>
      <c r="B28" s="26">
        <f>SUM(B5:B27)</f>
        <v>85507.32</v>
      </c>
      <c r="C28" s="26">
        <f t="shared" ref="C28:P28" si="1">SUM(C6:C27)</f>
        <v>583159.66</v>
      </c>
      <c r="D28" s="26">
        <f t="shared" si="1"/>
        <v>57.6</v>
      </c>
      <c r="E28" s="26">
        <f t="shared" si="1"/>
        <v>3519.29</v>
      </c>
      <c r="F28" s="26">
        <v>0</v>
      </c>
      <c r="G28" s="26">
        <f t="shared" si="1"/>
        <v>0</v>
      </c>
      <c r="H28" s="26">
        <f t="shared" si="1"/>
        <v>0</v>
      </c>
      <c r="I28" s="26">
        <f t="shared" si="1"/>
        <v>0</v>
      </c>
      <c r="J28" s="26">
        <f t="shared" si="1"/>
        <v>0</v>
      </c>
      <c r="K28" s="26">
        <f t="shared" si="1"/>
        <v>4823</v>
      </c>
      <c r="L28" s="26">
        <f t="shared" si="1"/>
        <v>0</v>
      </c>
      <c r="M28" s="26">
        <f t="shared" si="1"/>
        <v>0</v>
      </c>
      <c r="N28" s="26">
        <f t="shared" si="1"/>
        <v>0</v>
      </c>
      <c r="O28" s="26">
        <f t="shared" si="1"/>
        <v>0</v>
      </c>
      <c r="P28" s="26">
        <f t="shared" si="1"/>
        <v>5200</v>
      </c>
      <c r="Q28" s="26">
        <f>SUM(Q5:Q27)</f>
        <v>47170.84</v>
      </c>
      <c r="R28" s="26">
        <f>SUM(R6:R27)</f>
        <v>997</v>
      </c>
      <c r="S28" s="26">
        <f>SUM(S6:S27)</f>
        <v>0</v>
      </c>
      <c r="T28" s="26">
        <f>SUM(T5:T27)</f>
        <v>43328.65</v>
      </c>
      <c r="U28" s="26">
        <f>SUM(U6:U27)</f>
        <v>108.82</v>
      </c>
      <c r="V28" s="26">
        <f>SUM(V6:V27)</f>
        <v>0</v>
      </c>
      <c r="W28" s="26">
        <f>SUM(W6:W27)</f>
        <v>0</v>
      </c>
      <c r="X28" s="26">
        <f>SUM(X5:X27)</f>
        <v>0</v>
      </c>
      <c r="Y28" s="26">
        <f>SUM(Y5:Y27)</f>
        <v>0.85</v>
      </c>
      <c r="Z28" s="26"/>
      <c r="AA28" s="26"/>
      <c r="AB28" s="26">
        <f>SUM(AB6:AB27)</f>
        <v>0</v>
      </c>
      <c r="AC28" s="26">
        <f>SUM(AC6:AC27)</f>
        <v>284000</v>
      </c>
      <c r="AD28" s="26"/>
      <c r="AE28" s="26">
        <f>SUM(AE5:AE27)</f>
        <v>600100</v>
      </c>
      <c r="AF28" s="26">
        <f>SUM(AF6:AF27)</f>
        <v>0</v>
      </c>
      <c r="AG28" s="26"/>
      <c r="AH28" s="26"/>
      <c r="AI28" s="26">
        <f>SUM(AI6:AI27)</f>
        <v>5169</v>
      </c>
      <c r="AJ28" s="26">
        <f>SUM(AJ6:AJ27)</f>
        <v>0</v>
      </c>
      <c r="AK28" s="26">
        <f>SUM(AK6:AK27)</f>
        <v>0</v>
      </c>
      <c r="AL28" s="27">
        <f>SUM(AL5:AL27)</f>
        <v>1663142.03</v>
      </c>
    </row>
    <row r="29" spans="1:38" ht="26.25">
      <c r="A29" s="8" t="s">
        <v>34</v>
      </c>
      <c r="B29" s="9">
        <f t="shared" ref="B29:AC29" si="2">B4+B28</f>
        <v>2389758.9</v>
      </c>
      <c r="C29" s="9">
        <f t="shared" si="2"/>
        <v>4149737.53</v>
      </c>
      <c r="D29" s="9">
        <f t="shared" si="2"/>
        <v>27219.17</v>
      </c>
      <c r="E29" s="9">
        <f t="shared" si="2"/>
        <v>37345.96</v>
      </c>
      <c r="F29" s="9">
        <f>SUM(F4:F28)</f>
        <v>340</v>
      </c>
      <c r="G29" s="9">
        <f t="shared" si="2"/>
        <v>9440.36</v>
      </c>
      <c r="H29" s="9">
        <f t="shared" si="2"/>
        <v>83329.06</v>
      </c>
      <c r="I29" s="9">
        <f t="shared" si="2"/>
        <v>340.6</v>
      </c>
      <c r="J29" s="9">
        <f t="shared" si="2"/>
        <v>8256.51</v>
      </c>
      <c r="K29" s="9">
        <f t="shared" si="2"/>
        <v>51017</v>
      </c>
      <c r="L29" s="9">
        <f t="shared" si="2"/>
        <v>4607.13</v>
      </c>
      <c r="M29" s="9">
        <f t="shared" si="2"/>
        <v>55985.25</v>
      </c>
      <c r="N29" s="9">
        <f t="shared" si="2"/>
        <v>21234.269999999997</v>
      </c>
      <c r="O29" s="9">
        <f t="shared" si="2"/>
        <v>183696.82</v>
      </c>
      <c r="P29" s="9">
        <f t="shared" si="2"/>
        <v>1713489.96</v>
      </c>
      <c r="Q29" s="9">
        <f t="shared" si="2"/>
        <v>495347.26</v>
      </c>
      <c r="R29" s="9">
        <f t="shared" si="2"/>
        <v>146854.14000000001</v>
      </c>
      <c r="S29" s="9">
        <f t="shared" si="2"/>
        <v>167280.88</v>
      </c>
      <c r="T29" s="9">
        <f t="shared" si="2"/>
        <v>531232.76</v>
      </c>
      <c r="U29" s="9">
        <f t="shared" si="2"/>
        <v>282231.74000000005</v>
      </c>
      <c r="V29" s="9">
        <f t="shared" si="2"/>
        <v>13042</v>
      </c>
      <c r="W29" s="9">
        <f t="shared" si="2"/>
        <v>0</v>
      </c>
      <c r="X29" s="9">
        <f t="shared" si="2"/>
        <v>1891.22</v>
      </c>
      <c r="Y29" s="9">
        <f t="shared" si="2"/>
        <v>127.57</v>
      </c>
      <c r="Z29" s="9">
        <f>SUM(Z4:Z28)</f>
        <v>1.7</v>
      </c>
      <c r="AA29" s="9">
        <f t="shared" si="2"/>
        <v>0</v>
      </c>
      <c r="AB29" s="9">
        <f t="shared" si="2"/>
        <v>0</v>
      </c>
      <c r="AC29" s="9">
        <f t="shared" si="2"/>
        <v>6248000</v>
      </c>
      <c r="AD29" s="9"/>
      <c r="AE29" s="9">
        <f>AE4+AE28</f>
        <v>10866200</v>
      </c>
      <c r="AF29" s="9">
        <f>AF4+AF28</f>
        <v>0</v>
      </c>
      <c r="AG29" s="9"/>
      <c r="AH29" s="9"/>
      <c r="AI29" s="9">
        <f>AI4+AI28</f>
        <v>41352</v>
      </c>
      <c r="AJ29" s="9">
        <f>AJ4+AJ28</f>
        <v>0</v>
      </c>
      <c r="AK29" s="9">
        <f>AK4+AK28</f>
        <v>1400</v>
      </c>
      <c r="AL29" s="9">
        <f>AL4+AL28</f>
        <v>27530759.789999999</v>
      </c>
    </row>
    <row r="30" spans="1:38">
      <c r="F30" s="36"/>
    </row>
  </sheetData>
  <protectedRanges>
    <protectedRange sqref="L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9"/>
  <sheetViews>
    <sheetView topLeftCell="G1" workbookViewId="0">
      <selection activeCell="B4" sqref="B4:AI4"/>
    </sheetView>
  </sheetViews>
  <sheetFormatPr defaultRowHeight="15"/>
  <cols>
    <col min="3" max="3" width="10.85546875" customWidth="1"/>
    <col min="27" max="27" width="12" customWidth="1"/>
    <col min="29" max="29" width="12" customWidth="1"/>
    <col min="36" max="36" width="12.140625" customWidth="1"/>
  </cols>
  <sheetData>
    <row r="1" spans="1:36">
      <c r="C1" s="21" t="s">
        <v>55</v>
      </c>
      <c r="D1" s="1">
        <v>2023</v>
      </c>
    </row>
    <row r="2" spans="1:36" ht="159.75" customHeight="1">
      <c r="A2" s="16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5" t="s">
        <v>49</v>
      </c>
      <c r="J2" s="35" t="s">
        <v>48</v>
      </c>
      <c r="K2" s="2" t="s">
        <v>14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15</v>
      </c>
      <c r="S2" s="2" t="s">
        <v>16</v>
      </c>
      <c r="T2" s="2" t="s">
        <v>17</v>
      </c>
      <c r="U2" s="2" t="s">
        <v>20</v>
      </c>
      <c r="V2" s="18" t="s">
        <v>31</v>
      </c>
      <c r="W2" s="2" t="s">
        <v>19</v>
      </c>
      <c r="X2" s="3" t="s">
        <v>18</v>
      </c>
      <c r="Y2" s="2" t="s">
        <v>21</v>
      </c>
      <c r="Z2" s="2" t="s">
        <v>22</v>
      </c>
      <c r="AA2" s="2" t="s">
        <v>27</v>
      </c>
      <c r="AB2" s="17" t="s">
        <v>29</v>
      </c>
      <c r="AC2" s="2" t="s">
        <v>24</v>
      </c>
      <c r="AD2" s="2" t="s">
        <v>23</v>
      </c>
      <c r="AE2" s="2" t="s">
        <v>30</v>
      </c>
      <c r="AF2" s="2" t="s">
        <v>26</v>
      </c>
      <c r="AG2" s="2" t="s">
        <v>25</v>
      </c>
      <c r="AH2" s="17" t="s">
        <v>28</v>
      </c>
      <c r="AI2" s="4" t="s">
        <v>44</v>
      </c>
      <c r="AJ2" s="5" t="s">
        <v>32</v>
      </c>
    </row>
    <row r="3" spans="1:36">
      <c r="A3" s="19"/>
      <c r="B3" s="6">
        <v>11010100</v>
      </c>
      <c r="C3" s="6">
        <v>11010200</v>
      </c>
      <c r="D3" s="6">
        <v>11010400</v>
      </c>
      <c r="E3" s="6">
        <v>11010500</v>
      </c>
      <c r="F3" s="6">
        <v>130101</v>
      </c>
      <c r="G3" s="6">
        <v>13010200</v>
      </c>
      <c r="H3" s="6">
        <v>130301</v>
      </c>
      <c r="I3" s="6">
        <v>14040100</v>
      </c>
      <c r="J3" s="6">
        <v>14040200</v>
      </c>
      <c r="K3" s="6">
        <v>180102000</v>
      </c>
      <c r="L3" s="6">
        <v>18010300</v>
      </c>
      <c r="M3" s="6">
        <v>180104</v>
      </c>
      <c r="N3" s="6">
        <v>18010500</v>
      </c>
      <c r="O3" s="6">
        <v>18010600</v>
      </c>
      <c r="P3" s="6">
        <v>18010700</v>
      </c>
      <c r="Q3" s="6">
        <v>18010900</v>
      </c>
      <c r="R3" s="6">
        <v>180503</v>
      </c>
      <c r="S3" s="6">
        <v>18050400</v>
      </c>
      <c r="T3" s="6">
        <v>180505</v>
      </c>
      <c r="U3" s="6">
        <v>210811</v>
      </c>
      <c r="V3" s="6">
        <v>210815000</v>
      </c>
      <c r="W3" s="6">
        <v>22012500</v>
      </c>
      <c r="X3" s="6">
        <v>22090100</v>
      </c>
      <c r="Y3" s="6">
        <v>240603</v>
      </c>
      <c r="Z3" s="6">
        <v>240622</v>
      </c>
      <c r="AA3" s="6">
        <v>41020100</v>
      </c>
      <c r="AB3" s="6">
        <v>41033200</v>
      </c>
      <c r="AC3" s="6">
        <v>41033900</v>
      </c>
      <c r="AD3" s="6">
        <v>41034500</v>
      </c>
      <c r="AE3" s="6">
        <v>410352</v>
      </c>
      <c r="AF3" s="6">
        <v>41040200</v>
      </c>
      <c r="AG3" s="6">
        <v>41051200</v>
      </c>
      <c r="AH3" s="6">
        <v>41051400</v>
      </c>
      <c r="AI3" s="7">
        <v>41053900</v>
      </c>
      <c r="AJ3" s="5"/>
    </row>
    <row r="4" spans="1:36" ht="30" customHeight="1">
      <c r="A4" s="33" t="s">
        <v>37</v>
      </c>
      <c r="B4" s="30"/>
      <c r="C4" s="30"/>
      <c r="D4" s="30"/>
      <c r="E4" s="30"/>
      <c r="F4" s="30"/>
      <c r="G4" s="30"/>
      <c r="H4" s="30"/>
      <c r="I4" s="31"/>
      <c r="J4" s="31"/>
      <c r="K4" s="31"/>
      <c r="L4" s="31"/>
      <c r="M4" s="30"/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2">
        <f>SUM(B4:AI4)</f>
        <v>0</v>
      </c>
    </row>
    <row r="5" spans="1:36">
      <c r="A5" s="22"/>
      <c r="B5" s="11"/>
      <c r="C5" s="11"/>
      <c r="D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3">
        <f>SUM(P5:AI5)</f>
        <v>0</v>
      </c>
    </row>
    <row r="6" spans="1:36">
      <c r="A6" s="23"/>
      <c r="B6" s="11"/>
      <c r="C6" s="11"/>
      <c r="D6" s="1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3">
        <f t="shared" ref="AJ6:AJ26" si="0">SUM(B6:AI6)</f>
        <v>0</v>
      </c>
    </row>
    <row r="7" spans="1:36">
      <c r="A7" s="22"/>
      <c r="B7" s="11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3">
        <f t="shared" si="0"/>
        <v>0</v>
      </c>
    </row>
    <row r="8" spans="1:36">
      <c r="A8" s="22"/>
      <c r="B8" s="11"/>
      <c r="C8" s="11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3">
        <f t="shared" si="0"/>
        <v>0</v>
      </c>
    </row>
    <row r="9" spans="1:36">
      <c r="A9" s="22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3">
        <f t="shared" si="0"/>
        <v>0</v>
      </c>
    </row>
    <row r="10" spans="1:36">
      <c r="A10" s="22"/>
      <c r="B10" s="11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3">
        <f t="shared" si="0"/>
        <v>0</v>
      </c>
    </row>
    <row r="11" spans="1:36">
      <c r="A11" s="22"/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3">
        <f t="shared" si="0"/>
        <v>0</v>
      </c>
    </row>
    <row r="12" spans="1:36">
      <c r="A12" s="22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3">
        <f t="shared" si="0"/>
        <v>0</v>
      </c>
    </row>
    <row r="13" spans="1:36">
      <c r="A13" s="22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3">
        <f t="shared" si="0"/>
        <v>0</v>
      </c>
    </row>
    <row r="14" spans="1:36">
      <c r="A14" s="22"/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3">
        <f t="shared" si="0"/>
        <v>0</v>
      </c>
    </row>
    <row r="15" spans="1:36">
      <c r="A15" s="23"/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3">
        <f t="shared" si="0"/>
        <v>0</v>
      </c>
    </row>
    <row r="16" spans="1:36">
      <c r="A16" s="23"/>
      <c r="B16" s="11"/>
      <c r="C16" s="11"/>
      <c r="D16" s="12"/>
      <c r="E16" s="2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3">
        <f t="shared" si="0"/>
        <v>0</v>
      </c>
    </row>
    <row r="17" spans="1:36">
      <c r="A17" s="23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3">
        <f t="shared" si="0"/>
        <v>0</v>
      </c>
    </row>
    <row r="18" spans="1:36">
      <c r="A18" s="22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3">
        <f t="shared" si="0"/>
        <v>0</v>
      </c>
    </row>
    <row r="19" spans="1:36">
      <c r="A19" s="2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3">
        <f t="shared" si="0"/>
        <v>0</v>
      </c>
    </row>
    <row r="20" spans="1:36">
      <c r="A20" s="2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3">
        <f t="shared" si="0"/>
        <v>0</v>
      </c>
    </row>
    <row r="21" spans="1:36">
      <c r="A21" s="2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3">
        <f t="shared" si="0"/>
        <v>0</v>
      </c>
    </row>
    <row r="22" spans="1:36">
      <c r="A22" s="2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3">
        <f t="shared" si="0"/>
        <v>0</v>
      </c>
    </row>
    <row r="23" spans="1:36">
      <c r="A23" s="2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3">
        <f t="shared" si="0"/>
        <v>0</v>
      </c>
    </row>
    <row r="24" spans="1:36">
      <c r="A24" s="2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3">
        <f t="shared" si="0"/>
        <v>0</v>
      </c>
    </row>
    <row r="25" spans="1:36">
      <c r="A25" s="2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3">
        <f t="shared" si="0"/>
        <v>0</v>
      </c>
    </row>
    <row r="26" spans="1:36">
      <c r="A26" s="2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3">
        <f t="shared" si="0"/>
        <v>0</v>
      </c>
    </row>
    <row r="27" spans="1:36" ht="23.25">
      <c r="A27" s="25" t="s">
        <v>56</v>
      </c>
      <c r="B27" s="26">
        <f>SUM(B5:B26)</f>
        <v>0</v>
      </c>
      <c r="C27" s="26">
        <f t="shared" ref="C27:O27" si="1">SUM(C6:C26)</f>
        <v>0</v>
      </c>
      <c r="D27" s="26">
        <f t="shared" si="1"/>
        <v>0</v>
      </c>
      <c r="E27" s="26">
        <f t="shared" si="1"/>
        <v>0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>
        <f t="shared" si="1"/>
        <v>0</v>
      </c>
      <c r="J27" s="26">
        <f t="shared" si="1"/>
        <v>0</v>
      </c>
      <c r="K27" s="26">
        <f t="shared" si="1"/>
        <v>0</v>
      </c>
      <c r="L27" s="26">
        <f t="shared" si="1"/>
        <v>0</v>
      </c>
      <c r="M27" s="26">
        <f t="shared" si="1"/>
        <v>0</v>
      </c>
      <c r="N27" s="26">
        <f t="shared" si="1"/>
        <v>0</v>
      </c>
      <c r="O27" s="26">
        <f t="shared" si="1"/>
        <v>0</v>
      </c>
      <c r="P27" s="26">
        <f>SUM(P5:P26)</f>
        <v>0</v>
      </c>
      <c r="Q27" s="26">
        <f>SUM(Q6:Q26)</f>
        <v>0</v>
      </c>
      <c r="R27" s="26"/>
      <c r="S27" s="26">
        <f>SUM(S5:S26)</f>
        <v>0</v>
      </c>
      <c r="T27" s="26"/>
      <c r="U27" s="26">
        <f>SUM(U5:U26)</f>
        <v>0</v>
      </c>
      <c r="V27" s="26"/>
      <c r="W27" s="26">
        <f>SUM(W5:W26)</f>
        <v>0</v>
      </c>
      <c r="X27" s="26">
        <f>SUM(X5:X26)</f>
        <v>0</v>
      </c>
      <c r="Y27" s="26"/>
      <c r="Z27" s="26"/>
      <c r="AA27" s="26">
        <f>SUM(AA5:AA26)</f>
        <v>0</v>
      </c>
      <c r="AB27" s="26"/>
      <c r="AC27" s="26">
        <f>SUM(AC5:AC26)</f>
        <v>0</v>
      </c>
      <c r="AD27" s="26"/>
      <c r="AE27" s="26"/>
      <c r="AF27" s="26"/>
      <c r="AG27" s="26">
        <f>SUM(AG5:AG26)</f>
        <v>0</v>
      </c>
      <c r="AH27" s="26"/>
      <c r="AI27" s="26"/>
      <c r="AJ27" s="27">
        <f>SUM(AJ5:AJ26)</f>
        <v>0</v>
      </c>
    </row>
    <row r="28" spans="1:36" ht="26.25">
      <c r="A28" s="8" t="s">
        <v>34</v>
      </c>
      <c r="B28" s="9">
        <f t="shared" ref="B28:AA28" si="2">B4+B27</f>
        <v>0</v>
      </c>
      <c r="C28" s="9">
        <f t="shared" si="2"/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0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9">
        <f t="shared" si="2"/>
        <v>0</v>
      </c>
      <c r="V28" s="9">
        <f t="shared" si="2"/>
        <v>0</v>
      </c>
      <c r="W28" s="9">
        <f t="shared" si="2"/>
        <v>0</v>
      </c>
      <c r="X28" s="9">
        <f t="shared" si="2"/>
        <v>0</v>
      </c>
      <c r="Y28" s="9">
        <f t="shared" si="2"/>
        <v>0</v>
      </c>
      <c r="Z28" s="9">
        <f t="shared" si="2"/>
        <v>0</v>
      </c>
      <c r="AA28" s="9">
        <f t="shared" si="2"/>
        <v>0</v>
      </c>
      <c r="AB28" s="9"/>
      <c r="AC28" s="9">
        <f>AC4+AC27</f>
        <v>0</v>
      </c>
      <c r="AD28" s="9">
        <f>AD4+AD27</f>
        <v>0</v>
      </c>
      <c r="AE28" s="9"/>
      <c r="AF28" s="9"/>
      <c r="AG28" s="9">
        <f>AG4+AG27</f>
        <v>0</v>
      </c>
      <c r="AH28" s="9">
        <f>AH4+AH27</f>
        <v>0</v>
      </c>
      <c r="AI28" s="9">
        <f>AI4+AI27</f>
        <v>0</v>
      </c>
      <c r="AJ28" s="9">
        <f>AJ4+AJ27</f>
        <v>0</v>
      </c>
    </row>
    <row r="29" spans="1:36">
      <c r="AA29" s="36"/>
    </row>
  </sheetData>
  <protectedRanges>
    <protectedRange sqref="K2" name="Диапазон1_1_1_2"/>
  </protectedRanges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7</vt:lpstr>
      <vt:lpstr>серпень</vt:lpstr>
      <vt:lpstr>вересень</vt:lpstr>
      <vt:lpstr>жовтень</vt:lpstr>
      <vt:lpstr>листопад</vt:lpstr>
      <vt:lpstr>грудень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2023-08-14T06:18:53Z</dcterms:modified>
</cp:coreProperties>
</file>