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<sst xmlns="http://schemas.openxmlformats.org/spreadsheetml/2006/main" count="72" uniqueCount="70">
  <si>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26.05.2025</t>
  </si>
  <si>
    <t>Аналіз виконання плану по доходах</t>
  </si>
  <si>
    <t>На 29.10.2021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</si>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</sst>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10431000</v>
      </c>
      <c r="F9" s="12">
        <v>8396337</v>
      </c>
      <c r="G9" s="12">
        <v>8519344.2299999986</v>
      </c>
      <c r="H9" s="12">
        <f>G9-F9</f>
        <v>123007.22999999858</v>
      </c>
      <c r="I9" s="12">
        <f>IF(F9=0,0,G9/F9*100)</f>
        <v>101.46501063499474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5381000</v>
      </c>
      <c r="F10" s="12">
        <v>4301000</v>
      </c>
      <c r="G10" s="12">
        <v>4385247.46</v>
      </c>
      <c r="H10" s="12">
        <f>G10-F10</f>
        <v>84247.459999999963</v>
      </c>
      <c r="I10" s="12">
        <f>IF(F10=0,0,G10/F10*100)</f>
        <v>101.95878772378518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5381000</v>
      </c>
      <c r="F11" s="12">
        <v>4301000</v>
      </c>
      <c r="G11" s="12">
        <v>4385247.46</v>
      </c>
      <c r="H11" s="12">
        <f>G11-F11</f>
        <v>84247.459999999963</v>
      </c>
      <c r="I11" s="12">
        <f>IF(F11=0,0,G11/F11*100)</f>
        <v>101.95878772378518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4130000</v>
      </c>
      <c r="F12" s="12">
        <v>3270000</v>
      </c>
      <c r="G12" s="12">
        <v>3259150.47</v>
      </c>
      <c r="H12" s="12">
        <f>G12-F12</f>
        <v>-10849.529999999795</v>
      </c>
      <c r="I12" s="12">
        <f>IF(F12=0,0,G12/F12*100)</f>
        <v>99.66821009174312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670000</v>
      </c>
      <c r="F13" s="12">
        <v>550000</v>
      </c>
      <c r="G13" s="12">
        <v>632150.52</v>
      </c>
      <c r="H13" s="12">
        <f>G13-F13</f>
        <v>82150.520000000019</v>
      </c>
      <c r="I13" s="12">
        <f>IF(F13=0,0,G13/F13*100)</f>
        <v>114.9364581818182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580000</v>
      </c>
      <c r="F14" s="12">
        <v>480000</v>
      </c>
      <c r="G14" s="12">
        <v>489393.08</v>
      </c>
      <c r="H14" s="12">
        <f>G14-F14</f>
        <v>9393.0800000000163</v>
      </c>
      <c r="I14" s="12">
        <f>IF(F14=0,0,G14/F14*100)</f>
        <v>101.95689166666666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1000</v>
      </c>
      <c r="G15" s="12">
        <v>4553.3900000000003</v>
      </c>
      <c r="H15" s="12">
        <f>G15-F15</f>
        <v>3553.3900000000003</v>
      </c>
      <c r="I15" s="12">
        <f>IF(F15=0,0,G15/F15*100)</f>
        <v>455.33900000000006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815000</v>
      </c>
      <c r="G16" s="12">
        <v>620562</v>
      </c>
      <c r="H16" s="12">
        <f>G16-F16</f>
        <v>-194438</v>
      </c>
      <c r="I16" s="12">
        <f>IF(F16=0,0,G16/F16*100)</f>
        <v>76.142576687116573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815000</v>
      </c>
      <c r="G17" s="12">
        <v>620337.36</v>
      </c>
      <c r="H17" s="12">
        <f>G17-F17</f>
        <v>-194662.64</v>
      </c>
      <c r="I17" s="12">
        <f>IF(F17=0,0,G17/F17*100)</f>
        <v>76.115013496932519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100000</v>
      </c>
      <c r="G18" s="12">
        <v>138458.71</v>
      </c>
      <c r="H18" s="12">
        <f>G18-F18</f>
        <v>38458.709999999992</v>
      </c>
      <c r="I18" s="12">
        <f>IF(F18=0,0,G18/F18*100)</f>
        <v>138.45871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715000</v>
      </c>
      <c r="G19" s="12">
        <v>481878.65</v>
      </c>
      <c r="H19" s="12">
        <f>G19-F19</f>
        <v>-233121.34999999998</v>
      </c>
      <c r="I19" s="12">
        <f>IF(F19=0,0,G19/F19*100)</f>
        <v>67.395615384615397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224.64</v>
      </c>
      <c r="H20" s="12">
        <f>G20-F20</f>
        <v>224.64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224.64</v>
      </c>
      <c r="H21" s="12">
        <f>G21-F21</f>
        <v>224.64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18300</v>
      </c>
      <c r="G22" s="12">
        <v>24513.41</v>
      </c>
      <c r="H22" s="12">
        <f>G22-F22</f>
        <v>6213.41</v>
      </c>
      <c r="I22" s="12">
        <f>IF(F22=0,0,G22/F22*100)</f>
        <v>133.95306010928962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18300</v>
      </c>
      <c r="G23" s="12">
        <v>24513.41</v>
      </c>
      <c r="H23" s="12">
        <f>G23-F23</f>
        <v>6213.41</v>
      </c>
      <c r="I23" s="12">
        <f>IF(F23=0,0,G23/F23*100)</f>
        <v>133.95306010928962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18300</v>
      </c>
      <c r="G24" s="12">
        <v>24513.41</v>
      </c>
      <c r="H24" s="12">
        <f>G24-F24</f>
        <v>6213.41</v>
      </c>
      <c r="I24" s="12">
        <f>IF(F24=0,0,G24/F24*100)</f>
        <v>133.95306010928962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3780700</v>
      </c>
      <c r="F25" s="12">
        <v>3262037</v>
      </c>
      <c r="G25" s="12">
        <v>3489021.36</v>
      </c>
      <c r="H25" s="12">
        <f>G25-F25</f>
        <v>226984.35999999987</v>
      </c>
      <c r="I25" s="12">
        <f>IF(F25=0,0,G25/F25*100)</f>
        <v>106.95836252010629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2321700</v>
      </c>
      <c r="F26" s="12">
        <v>1981037</v>
      </c>
      <c r="G26" s="12">
        <v>2149416.4900000002</v>
      </c>
      <c r="H26" s="12">
        <f>G26-F26</f>
        <v>168379.49000000022</v>
      </c>
      <c r="I26" s="12">
        <f>IF(F26=0,0,G26/F26*100)</f>
        <v>108.49956310760476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1683.94</v>
      </c>
      <c r="H27" s="12">
        <f>G27-F27</f>
        <v>-3916.06</v>
      </c>
      <c r="I27" s="12">
        <f>IF(F27=0,0,G27/F27*100)</f>
        <v>30.070357142857144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62200</v>
      </c>
      <c r="F28" s="12">
        <v>58200</v>
      </c>
      <c r="G28" s="12">
        <v>57361.43</v>
      </c>
      <c r="H28" s="12">
        <f>G28-F28</f>
        <v>-838.56999999999971</v>
      </c>
      <c r="I28" s="12">
        <f>IF(F28=0,0,G28/F28*100)</f>
        <v>98.559158075601374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49000</v>
      </c>
      <c r="F29" s="12">
        <v>45000</v>
      </c>
      <c r="G29" s="12">
        <v>58803.47</v>
      </c>
      <c r="H29" s="12">
        <f>G29-F29</f>
        <v>13803.470000000001</v>
      </c>
      <c r="I29" s="12">
        <f>IF(F29=0,0,G29/F29*100)</f>
        <v>130.67437777777778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162700</v>
      </c>
      <c r="G30" s="12">
        <v>183997.64</v>
      </c>
      <c r="H30" s="12">
        <f>G30-F30</f>
        <v>21297.640000000014</v>
      </c>
      <c r="I30" s="12">
        <f>IF(F30=0,0,G30/F30*100)</f>
        <v>113.09012907191149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1600000</v>
      </c>
      <c r="F31" s="12">
        <v>1305337</v>
      </c>
      <c r="G31" s="12">
        <v>1427130.44</v>
      </c>
      <c r="H31" s="12">
        <f>G31-F31</f>
        <v>121793.43999999994</v>
      </c>
      <c r="I31" s="12">
        <f>IF(F31=0,0,G31/F31*100)</f>
        <v>109.33042118625305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333800</v>
      </c>
      <c r="G32" s="12">
        <v>343927.57</v>
      </c>
      <c r="H32" s="12">
        <f>G32-F32</f>
        <v>10127.570000000007</v>
      </c>
      <c r="I32" s="12">
        <f>IF(F32=0,0,G32/F32*100)</f>
        <v>103.0340233672858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70400</v>
      </c>
      <c r="G33" s="12">
        <v>76512</v>
      </c>
      <c r="H33" s="12">
        <f>G33-F33</f>
        <v>6112</v>
      </c>
      <c r="I33" s="12">
        <f>IF(F33=0,0,G33/F33*100)</f>
        <v>108.68181818181819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1459000</v>
      </c>
      <c r="F34" s="12">
        <v>1281000</v>
      </c>
      <c r="G34" s="12">
        <v>1339604.8700000001</v>
      </c>
      <c r="H34" s="12">
        <f>G34-F34</f>
        <v>58604.870000000112</v>
      </c>
      <c r="I34" s="12">
        <f>IF(F34=0,0,G34/F34*100)</f>
        <v>104.57493130366902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450000</v>
      </c>
      <c r="F35" s="12">
        <v>360000</v>
      </c>
      <c r="G35" s="12">
        <v>409570</v>
      </c>
      <c r="H35" s="12">
        <f>G35-F35</f>
        <v>49570</v>
      </c>
      <c r="I35" s="12">
        <f>IF(F35=0,0,G35/F35*100)</f>
        <v>113.76944444444443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558000</v>
      </c>
      <c r="F36" s="12">
        <v>470000</v>
      </c>
      <c r="G36" s="12">
        <v>500617.76</v>
      </c>
      <c r="H36" s="12">
        <f>G36-F36</f>
        <v>30617.760000000009</v>
      </c>
      <c r="I36" s="12">
        <f>IF(F36=0,0,G36/F36*100)</f>
        <v>106.5144170212766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451000</v>
      </c>
      <c r="G37" s="12">
        <v>429417.11</v>
      </c>
      <c r="H37" s="12">
        <f>G37-F37</f>
        <v>-21582.890000000014</v>
      </c>
      <c r="I37" s="12">
        <f>IF(F37=0,0,G37/F37*100)</f>
        <v>95.214436807095339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32000</v>
      </c>
      <c r="F38" s="12">
        <v>27200</v>
      </c>
      <c r="G38" s="12">
        <v>52607.35</v>
      </c>
      <c r="H38" s="12">
        <f>G38-F38</f>
        <v>25407.35</v>
      </c>
      <c r="I38" s="12">
        <f>IF(F38=0,0,G38/F38*100)</f>
        <v>193.40937499999998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20000</v>
      </c>
      <c r="F39" s="12">
        <v>18000</v>
      </c>
      <c r="G39" s="12">
        <v>42253</v>
      </c>
      <c r="H39" s="12">
        <f>G39-F39</f>
        <v>24253</v>
      </c>
      <c r="I39" s="12">
        <f>IF(F39=0,0,G39/F39*100)</f>
        <v>234.73888888888888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20000</v>
      </c>
      <c r="F40" s="12">
        <v>18000</v>
      </c>
      <c r="G40" s="12">
        <v>42253</v>
      </c>
      <c r="H40" s="12">
        <f>G40-F40</f>
        <v>24253</v>
      </c>
      <c r="I40" s="12">
        <f>IF(F40=0,0,G40/F40*100)</f>
        <v>234.73888888888888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8000</v>
      </c>
      <c r="G41" s="12">
        <v>22253</v>
      </c>
      <c r="H41" s="12">
        <f>G41-F41</f>
        <v>14253</v>
      </c>
      <c r="I41" s="12">
        <f>IF(F41=0,0,G41/F41*100)</f>
        <v>278.16250000000002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10000</v>
      </c>
      <c r="F42" s="12">
        <v>10000</v>
      </c>
      <c r="G42" s="12">
        <v>20000</v>
      </c>
      <c r="H42" s="12">
        <f>G42-F42</f>
        <v>10000</v>
      </c>
      <c r="I42" s="12">
        <f>IF(F42=0,0,G42/F42*100)</f>
        <v>200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9200</v>
      </c>
      <c r="G43" s="12">
        <v>7365.66</v>
      </c>
      <c r="H43" s="12">
        <f>G43-F43</f>
        <v>-1834.3400000000001</v>
      </c>
      <c r="I43" s="12">
        <f>IF(F43=0,0,G43/F43*100)</f>
        <v>80.061521739130441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4200</v>
      </c>
      <c r="G44" s="12">
        <v>2994.06</v>
      </c>
      <c r="H44" s="12">
        <f>G44-F44</f>
        <v>-1205.94</v>
      </c>
      <c r="I44" s="12">
        <f>IF(F44=0,0,G44/F44*100)</f>
        <v>71.287142857142854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4200</v>
      </c>
      <c r="G45" s="12">
        <v>2994.06</v>
      </c>
      <c r="H45" s="12">
        <f>G45-F45</f>
        <v>-1205.94</v>
      </c>
      <c r="I45" s="12">
        <f>IF(F45=0,0,G45/F45*100)</f>
        <v>71.287142857142854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5000</v>
      </c>
      <c r="G46" s="12">
        <v>4371.6000000000004</v>
      </c>
      <c r="H46" s="12">
        <f>G46-F46</f>
        <v>-628.39999999999964</v>
      </c>
      <c r="I46" s="12">
        <f>IF(F46=0,0,G46/F46*100)</f>
        <v>87.432000000000016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5000</v>
      </c>
      <c r="G47" s="12">
        <v>4371.6000000000004</v>
      </c>
      <c r="H47" s="12">
        <f>G47-F47</f>
        <v>-628.39999999999964</v>
      </c>
      <c r="I47" s="12">
        <f>IF(F47=0,0,G47/F47*100)</f>
        <v>87.432000000000016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2988.69</v>
      </c>
      <c r="H48" s="12">
        <f>G48-F48</f>
        <v>2988.69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2988.69</v>
      </c>
      <c r="H49" s="12">
        <f>G49-F49</f>
        <v>2988.69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24062200</v>
      </c>
      <c r="C51" s="11" t="s">
        <v>52</v>
      </c>
      <c r="D51" s="12">
        <v>0</v>
      </c>
      <c r="E51" s="12">
        <v>0</v>
      </c>
      <c r="F51" s="12">
        <v>0</v>
      </c>
      <c r="G51" s="12">
        <v>657.6</v>
      </c>
      <c r="H51" s="12">
        <f>G51-F51</f>
        <v>657.6</v>
      </c>
      <c r="I51" s="12">
        <f>IF(F51=0,0,G51/F51*100)</f>
        <v>0</v>
      </c>
    </row>
    <row r="52" spans="1:9" x14ac:dyDescent="0.2">
      <c r="A52" s="11"/>
      <c r="B52" s="11">
        <v>40000000</v>
      </c>
      <c r="C52" s="11" t="s">
        <v>53</v>
      </c>
      <c r="D52" s="12">
        <v>25049650</v>
      </c>
      <c r="E52" s="12">
        <v>28956982</v>
      </c>
      <c r="F52" s="12">
        <v>23934917</v>
      </c>
      <c r="G52" s="12">
        <v>23934917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41000000</v>
      </c>
      <c r="C53" s="11" t="s">
        <v>54</v>
      </c>
      <c r="D53" s="12">
        <v>25049650</v>
      </c>
      <c r="E53" s="12">
        <v>28956982</v>
      </c>
      <c r="F53" s="12">
        <v>23934917</v>
      </c>
      <c r="G53" s="12">
        <v>23934917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41020000</v>
      </c>
      <c r="C54" s="11" t="s">
        <v>55</v>
      </c>
      <c r="D54" s="12">
        <v>6813900</v>
      </c>
      <c r="E54" s="12">
        <v>6813900</v>
      </c>
      <c r="F54" s="12">
        <v>5678000</v>
      </c>
      <c r="G54" s="12">
        <v>5678000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1" t="s">
        <v>56</v>
      </c>
      <c r="D55" s="12">
        <v>6813900</v>
      </c>
      <c r="E55" s="12">
        <v>6813900</v>
      </c>
      <c r="F55" s="12">
        <v>5678000</v>
      </c>
      <c r="G55" s="12">
        <v>5678000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41030000</v>
      </c>
      <c r="C56" s="11" t="s">
        <v>57</v>
      </c>
      <c r="D56" s="12">
        <v>17324700</v>
      </c>
      <c r="E56" s="12">
        <v>20912979</v>
      </c>
      <c r="F56" s="12">
        <v>17184000</v>
      </c>
      <c r="G56" s="12">
        <v>17184000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41033900</v>
      </c>
      <c r="C57" s="11" t="s">
        <v>58</v>
      </c>
      <c r="D57" s="12">
        <v>17324700</v>
      </c>
      <c r="E57" s="12">
        <v>17324700</v>
      </c>
      <c r="F57" s="12">
        <v>14201000</v>
      </c>
      <c r="G57" s="12">
        <v>14201000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41034500</v>
      </c>
      <c r="C58" s="11" t="s">
        <v>59</v>
      </c>
      <c r="D58" s="12">
        <v>0</v>
      </c>
      <c r="E58" s="12">
        <v>1640000</v>
      </c>
      <c r="F58" s="12">
        <v>1283000</v>
      </c>
      <c r="G58" s="12">
        <v>1283000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41035200</v>
      </c>
      <c r="C59" s="11" t="s">
        <v>60</v>
      </c>
      <c r="D59" s="12">
        <v>0</v>
      </c>
      <c r="E59" s="12">
        <v>1948279</v>
      </c>
      <c r="F59" s="12">
        <v>1700000</v>
      </c>
      <c r="G59" s="12">
        <v>1700000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41040000</v>
      </c>
      <c r="C60" s="11" t="s">
        <v>61</v>
      </c>
      <c r="D60" s="12">
        <v>911050</v>
      </c>
      <c r="E60" s="12">
        <v>911050</v>
      </c>
      <c r="F60" s="12">
        <v>759000</v>
      </c>
      <c r="G60" s="12">
        <v>759000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41040200</v>
      </c>
      <c r="C61" s="11" t="s">
        <v>62</v>
      </c>
      <c r="D61" s="12">
        <v>911050</v>
      </c>
      <c r="E61" s="12">
        <v>911050</v>
      </c>
      <c r="F61" s="12">
        <v>759000</v>
      </c>
      <c r="G61" s="12">
        <v>759000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41050000</v>
      </c>
      <c r="C62" s="11" t="s">
        <v>63</v>
      </c>
      <c r="D62" s="12">
        <v>0</v>
      </c>
      <c r="E62" s="12">
        <v>319053</v>
      </c>
      <c r="F62" s="12">
        <v>313917</v>
      </c>
      <c r="G62" s="12">
        <v>313917</v>
      </c>
      <c r="H62" s="12">
        <f>G62-F62</f>
        <v>0</v>
      </c>
      <c r="I62" s="12">
        <f>IF(F62=0,0,G62/F62*100)</f>
        <v>100</v>
      </c>
    </row>
    <row r="63" spans="1:9" x14ac:dyDescent="0.2">
      <c r="A63" s="11"/>
      <c r="B63" s="11">
        <v>41051200</v>
      </c>
      <c r="C63" s="11" t="s">
        <v>64</v>
      </c>
      <c r="D63" s="12">
        <v>0</v>
      </c>
      <c r="E63" s="12">
        <v>37110</v>
      </c>
      <c r="F63" s="12">
        <v>31974</v>
      </c>
      <c r="G63" s="12">
        <v>31974</v>
      </c>
      <c r="H63" s="12">
        <f>G63-F63</f>
        <v>0</v>
      </c>
      <c r="I63" s="12">
        <f>IF(F63=0,0,G63/F63*100)</f>
        <v>100</v>
      </c>
    </row>
    <row r="64" spans="1:9" x14ac:dyDescent="0.2">
      <c r="A64" s="11"/>
      <c r="B64" s="11">
        <v>41051400</v>
      </c>
      <c r="C64" s="11" t="s">
        <v>65</v>
      </c>
      <c r="D64" s="12">
        <v>0</v>
      </c>
      <c r="E64" s="12">
        <v>281943</v>
      </c>
      <c r="F64" s="12">
        <v>281943</v>
      </c>
      <c r="G64" s="12">
        <v>281943</v>
      </c>
      <c r="H64" s="12">
        <f>G64-F64</f>
        <v>0</v>
      </c>
      <c r="I64" s="12">
        <f>IF(F64=0,0,G64/F64*100)</f>
        <v>100</v>
      </c>
    </row>
    <row r="65" spans="1:9" x14ac:dyDescent="0.2">
      <c r="A65" s="11"/>
      <c r="B65" s="11">
        <v>50000000</v>
      </c>
      <c r="C65" s="11" t="s">
        <v>66</v>
      </c>
      <c r="D65" s="12">
        <v>0</v>
      </c>
      <c r="E65" s="12">
        <v>0</v>
      </c>
      <c r="F65" s="12">
        <v>0</v>
      </c>
      <c r="G65" s="12">
        <v>0</v>
      </c>
      <c r="H65" s="12">
        <f>G65-F65</f>
        <v>0</v>
      </c>
      <c r="I65" s="12">
        <f>IF(F65=0,0,G65/F65*100)</f>
        <v>0</v>
      </c>
    </row>
    <row r="66" spans="1:9" x14ac:dyDescent="0.2">
      <c r="A66" s="11"/>
      <c r="B66" s="11">
        <v>50110000</v>
      </c>
      <c r="C66" s="11" t="s">
        <v>67</v>
      </c>
      <c r="D66" s="12">
        <v>0</v>
      </c>
      <c r="E66" s="12">
        <v>0</v>
      </c>
      <c r="F66" s="12">
        <v>0</v>
      </c>
      <c r="G66" s="12">
        <v>0</v>
      </c>
      <c r="H66" s="12">
        <f>G66-F66</f>
        <v>0</v>
      </c>
      <c r="I66" s="12">
        <f>IF(F66=0,0,G66/F66*100)</f>
        <v>0</v>
      </c>
    </row>
    <row r="67" spans="1:9" x14ac:dyDescent="0.2">
      <c r="A67" s="13" t="s">
        <v>68</v>
      </c>
      <c r="B67" s="14"/>
      <c r="C67" s="14"/>
      <c r="D67" s="15">
        <v>9488000</v>
      </c>
      <c r="E67" s="15">
        <v>10463000</v>
      </c>
      <c r="F67" s="15">
        <v>8423537</v>
      </c>
      <c r="G67" s="15">
        <v>8571951.5799999982</v>
      </c>
      <c r="H67" s="15">
        <f>G67-F67</f>
        <v>148414.57999999821</v>
      </c>
      <c r="I67" s="15">
        <f>IF(F67=0,0,G67/F67*100)</f>
        <v>101.76190334297812</v>
      </c>
    </row>
    <row r="68" spans="1:9" x14ac:dyDescent="0.2">
      <c r="A68" s="13" t="s">
        <v>69</v>
      </c>
      <c r="B68" s="14"/>
      <c r="C68" s="14"/>
      <c r="D68" s="15">
        <v>34537650</v>
      </c>
      <c r="E68" s="15">
        <v>39419982</v>
      </c>
      <c r="F68" s="15">
        <v>32358454</v>
      </c>
      <c r="G68" s="15">
        <v>32506868.579999998</v>
      </c>
      <c r="H68" s="15">
        <f>G68-F68</f>
        <v>148414.57999999821</v>
      </c>
      <c r="I68" s="15">
        <f>IF(F68=0,0,G68/F68*100)</f>
        <v>100.45865782092061</v>
      </c>
    </row>
  </sheetData>
  <mergeCells count="8">
    <mergeCell ref="A67:C67"/>
    <mergeCell ref="A68:C68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2025-05-26T08:19:51Z</dcterms:created>
  <dcterms:modified xsi:type="dcterms:W3CDTF">2025-05-26T08:20:25Z</dcterms:modified>
</cp:coreProperties>
</file>