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4 рік\квітень\"/>
    </mc:Choice>
  </mc:AlternateContent>
  <bookViews>
    <workbookView xWindow="0" yWindow="0" windowWidth="21570" windowHeight="10005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" l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<sst xmlns="http://schemas.openxmlformats.org/spreadsheetml/2006/main" count="65" uniqueCount="63">
  <si>
    <t>Станом на 01.05.2024</t>
  </si>
  <si>
    <t>Аналіз виконання плану по доходах</t>
  </si>
  <si>
    <t>На 30.04.2024</t>
  </si>
  <si>
    <t>грн.</t>
  </si>
  <si>
    <t>ККД</t>
  </si>
  <si>
    <t>Доходи</t>
  </si>
  <si>
    <t>0353500000 - Бюджет Смiдинської сiльської територiальної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</si>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</sst>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37" workbookViewId="0">
      <selection activeCell="G1" sqref="F1:G1"/>
    </sheetView>
  </sheetViews>
  <sheetFormatPr defaultRowHeight="12.75" x14ac:dyDescent="0.2"/>
  <cols>
    <col min="1" max="1" width="0.140625" customWidth="1"/>
    <col min="3" max="3" width="49.140625" customWidth="1"/>
    <col min="4" max="4" width="12.28515625" customWidth="1"/>
    <col min="5" max="5" width="12" customWidth="1"/>
    <col min="6" max="6" width="11.85546875" customWidth="1"/>
    <col min="7" max="7" width="14.7109375" customWidth="1"/>
    <col min="8" max="8" width="13.140625" customWidth="1"/>
    <col min="9" max="9" width="11.7109375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 x14ac:dyDescent="0.2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 x14ac:dyDescent="0.2">
      <c r="A9" s="11"/>
      <c r="B9" s="11">
        <v>10000000</v>
      </c>
      <c r="C9" s="16" t="s">
        <v>13</v>
      </c>
      <c r="D9" s="12">
        <v>12974000</v>
      </c>
      <c r="E9" s="12">
        <v>13683000</v>
      </c>
      <c r="F9" s="12">
        <v>3569000</v>
      </c>
      <c r="G9" s="12">
        <v>3705479.5399999996</v>
      </c>
      <c r="H9" s="12">
        <f>G9-F9</f>
        <v>136479.53999999957</v>
      </c>
      <c r="I9" s="12">
        <f>IF(F9=0,0,G9/F9*100)</f>
        <v>103.82402745867188</v>
      </c>
    </row>
    <row r="10" spans="1:12" ht="26.25" customHeight="1" x14ac:dyDescent="0.2">
      <c r="A10" s="11"/>
      <c r="B10" s="11">
        <v>11000000</v>
      </c>
      <c r="C10" s="16" t="s">
        <v>14</v>
      </c>
      <c r="D10" s="12">
        <v>5906000</v>
      </c>
      <c r="E10" s="12">
        <v>6355000</v>
      </c>
      <c r="F10" s="12">
        <v>1708000</v>
      </c>
      <c r="G10" s="12">
        <v>1945220.7000000002</v>
      </c>
      <c r="H10" s="12">
        <f>G10-F10</f>
        <v>237220.70000000019</v>
      </c>
      <c r="I10" s="12">
        <f>IF(F10=0,0,G10/F10*100)</f>
        <v>113.88879976580797</v>
      </c>
    </row>
    <row r="11" spans="1:12" ht="25.5" x14ac:dyDescent="0.2">
      <c r="A11" s="11"/>
      <c r="B11" s="11">
        <v>11010000</v>
      </c>
      <c r="C11" s="16" t="s">
        <v>15</v>
      </c>
      <c r="D11" s="12">
        <v>5906000</v>
      </c>
      <c r="E11" s="12">
        <v>6355000</v>
      </c>
      <c r="F11" s="12">
        <v>1708000</v>
      </c>
      <c r="G11" s="12">
        <v>1945220.6999999997</v>
      </c>
      <c r="H11" s="12">
        <f>G11-F11</f>
        <v>237220.69999999972</v>
      </c>
      <c r="I11" s="12">
        <f>IF(F11=0,0,G11/F11*100)</f>
        <v>113.88879976580795</v>
      </c>
    </row>
    <row r="12" spans="1:12" ht="38.25" customHeight="1" x14ac:dyDescent="0.2">
      <c r="A12" s="11"/>
      <c r="B12" s="11">
        <v>11010100</v>
      </c>
      <c r="C12" s="16" t="s">
        <v>16</v>
      </c>
      <c r="D12" s="12">
        <v>5006000</v>
      </c>
      <c r="E12" s="12">
        <v>5256000</v>
      </c>
      <c r="F12" s="12">
        <v>1450000</v>
      </c>
      <c r="G12" s="12">
        <v>1566779.64</v>
      </c>
      <c r="H12" s="12">
        <f>G12-F12</f>
        <v>116779.6399999999</v>
      </c>
      <c r="I12" s="12">
        <f>IF(F12=0,0,G12/F12*100)</f>
        <v>108.05376827586205</v>
      </c>
    </row>
    <row r="13" spans="1:12" ht="37.5" customHeight="1" x14ac:dyDescent="0.2">
      <c r="A13" s="11"/>
      <c r="B13" s="11">
        <v>11010400</v>
      </c>
      <c r="C13" s="16" t="s">
        <v>17</v>
      </c>
      <c r="D13" s="12">
        <v>540000</v>
      </c>
      <c r="E13" s="12">
        <v>619000</v>
      </c>
      <c r="F13" s="12">
        <v>129000</v>
      </c>
      <c r="G13" s="12">
        <v>193271.11</v>
      </c>
      <c r="H13" s="12">
        <f>G13-F13</f>
        <v>64271.109999999986</v>
      </c>
      <c r="I13" s="12">
        <f>IF(F13=0,0,G13/F13*100)</f>
        <v>149.82256589147283</v>
      </c>
    </row>
    <row r="14" spans="1:12" ht="26.25" customHeight="1" x14ac:dyDescent="0.2">
      <c r="A14" s="11"/>
      <c r="B14" s="11">
        <v>11010500</v>
      </c>
      <c r="C14" s="16" t="s">
        <v>18</v>
      </c>
      <c r="D14" s="12">
        <v>60000</v>
      </c>
      <c r="E14" s="12">
        <v>60000</v>
      </c>
      <c r="F14" s="12">
        <v>9000</v>
      </c>
      <c r="G14" s="12">
        <v>11683.08</v>
      </c>
      <c r="H14" s="12">
        <f>G14-F14</f>
        <v>2683.08</v>
      </c>
      <c r="I14" s="12">
        <f>IF(F14=0,0,G14/F14*100)</f>
        <v>129.81199999999998</v>
      </c>
    </row>
    <row r="15" spans="1:12" ht="36" customHeight="1" x14ac:dyDescent="0.2">
      <c r="A15" s="11"/>
      <c r="B15" s="11">
        <v>11011300</v>
      </c>
      <c r="C15" s="16" t="s">
        <v>19</v>
      </c>
      <c r="D15" s="12">
        <v>300000</v>
      </c>
      <c r="E15" s="12">
        <v>420000</v>
      </c>
      <c r="F15" s="12">
        <v>120000</v>
      </c>
      <c r="G15" s="12">
        <v>173486.87</v>
      </c>
      <c r="H15" s="12">
        <f>G15-F15</f>
        <v>53486.869999999995</v>
      </c>
      <c r="I15" s="12">
        <f>IF(F15=0,0,G15/F15*100)</f>
        <v>144.57239166666668</v>
      </c>
    </row>
    <row r="16" spans="1:12" ht="27" customHeight="1" x14ac:dyDescent="0.2">
      <c r="A16" s="11"/>
      <c r="B16" s="11">
        <v>13000000</v>
      </c>
      <c r="C16" s="16" t="s">
        <v>20</v>
      </c>
      <c r="D16" s="12">
        <v>680000</v>
      </c>
      <c r="E16" s="12">
        <v>740000</v>
      </c>
      <c r="F16" s="12">
        <v>90000</v>
      </c>
      <c r="G16" s="12">
        <v>172035.59</v>
      </c>
      <c r="H16" s="12">
        <f>G16-F16</f>
        <v>82035.59</v>
      </c>
      <c r="I16" s="12">
        <f>IF(F16=0,0,G16/F16*100)</f>
        <v>191.15065555555555</v>
      </c>
    </row>
    <row r="17" spans="1:9" ht="12.75" customHeight="1" x14ac:dyDescent="0.2">
      <c r="A17" s="11"/>
      <c r="B17" s="11">
        <v>13010000</v>
      </c>
      <c r="C17" s="16" t="s">
        <v>21</v>
      </c>
      <c r="D17" s="12">
        <v>680000</v>
      </c>
      <c r="E17" s="12">
        <v>740000</v>
      </c>
      <c r="F17" s="12">
        <v>90000</v>
      </c>
      <c r="G17" s="12">
        <v>172017.59</v>
      </c>
      <c r="H17" s="12">
        <f>G17-F17</f>
        <v>82017.59</v>
      </c>
      <c r="I17" s="12">
        <f>IF(F17=0,0,G17/F17*100)</f>
        <v>191.13065555555556</v>
      </c>
    </row>
    <row r="18" spans="1:9" ht="36" customHeight="1" x14ac:dyDescent="0.2">
      <c r="A18" s="11"/>
      <c r="B18" s="11">
        <v>13010100</v>
      </c>
      <c r="C18" s="16" t="s">
        <v>22</v>
      </c>
      <c r="D18" s="12">
        <v>250000</v>
      </c>
      <c r="E18" s="12">
        <v>310000</v>
      </c>
      <c r="F18" s="12">
        <v>70000</v>
      </c>
      <c r="G18" s="12">
        <v>130168.5</v>
      </c>
      <c r="H18" s="12">
        <f>G18-F18</f>
        <v>60168.5</v>
      </c>
      <c r="I18" s="12">
        <f>IF(F18=0,0,G18/F18*100)</f>
        <v>185.95500000000001</v>
      </c>
    </row>
    <row r="19" spans="1:9" ht="51" customHeight="1" x14ac:dyDescent="0.2">
      <c r="A19" s="11"/>
      <c r="B19" s="11">
        <v>13010200</v>
      </c>
      <c r="C19" s="16" t="s">
        <v>23</v>
      </c>
      <c r="D19" s="12">
        <v>430000</v>
      </c>
      <c r="E19" s="12">
        <v>430000</v>
      </c>
      <c r="F19" s="12">
        <v>20000</v>
      </c>
      <c r="G19" s="12">
        <v>41849.089999999997</v>
      </c>
      <c r="H19" s="12">
        <f>G19-F19</f>
        <v>21849.089999999997</v>
      </c>
      <c r="I19" s="12">
        <f>IF(F19=0,0,G19/F19*100)</f>
        <v>209.24544999999998</v>
      </c>
    </row>
    <row r="20" spans="1:9" ht="27" customHeight="1" x14ac:dyDescent="0.2">
      <c r="A20" s="11"/>
      <c r="B20" s="11">
        <v>13030000</v>
      </c>
      <c r="C20" s="16" t="s">
        <v>24</v>
      </c>
      <c r="D20" s="12">
        <v>0</v>
      </c>
      <c r="E20" s="12">
        <v>0</v>
      </c>
      <c r="F20" s="12">
        <v>0</v>
      </c>
      <c r="G20" s="12">
        <v>18</v>
      </c>
      <c r="H20" s="12">
        <f>G20-F20</f>
        <v>18</v>
      </c>
      <c r="I20" s="12">
        <f>IF(F20=0,0,G20/F20*100)</f>
        <v>0</v>
      </c>
    </row>
    <row r="21" spans="1:9" ht="29.25" customHeight="1" x14ac:dyDescent="0.2">
      <c r="A21" s="11"/>
      <c r="B21" s="11">
        <v>13030100</v>
      </c>
      <c r="C21" s="16" t="s">
        <v>25</v>
      </c>
      <c r="D21" s="12">
        <v>0</v>
      </c>
      <c r="E21" s="12">
        <v>0</v>
      </c>
      <c r="F21" s="12">
        <v>0</v>
      </c>
      <c r="G21" s="12">
        <v>18</v>
      </c>
      <c r="H21" s="12">
        <f>G21-F21</f>
        <v>18</v>
      </c>
      <c r="I21" s="12">
        <f>IF(F21=0,0,G21/F21*100)</f>
        <v>0</v>
      </c>
    </row>
    <row r="22" spans="1:9" ht="18.75" customHeight="1" x14ac:dyDescent="0.2">
      <c r="A22" s="11"/>
      <c r="B22" s="11">
        <v>14000000</v>
      </c>
      <c r="C22" s="16" t="s">
        <v>26</v>
      </c>
      <c r="D22" s="12">
        <v>130000</v>
      </c>
      <c r="E22" s="12">
        <v>130000</v>
      </c>
      <c r="F22" s="12">
        <v>29000</v>
      </c>
      <c r="G22" s="12">
        <v>70929.06</v>
      </c>
      <c r="H22" s="12">
        <f>G22-F22</f>
        <v>41929.06</v>
      </c>
      <c r="I22" s="12">
        <f>IF(F22=0,0,G22/F22*100)</f>
        <v>244.5829655172414</v>
      </c>
    </row>
    <row r="23" spans="1:9" ht="29.25" customHeight="1" x14ac:dyDescent="0.2">
      <c r="A23" s="11"/>
      <c r="B23" s="11">
        <v>14040000</v>
      </c>
      <c r="C23" s="16" t="s">
        <v>27</v>
      </c>
      <c r="D23" s="12">
        <v>130000</v>
      </c>
      <c r="E23" s="12">
        <v>130000</v>
      </c>
      <c r="F23" s="12">
        <v>29000</v>
      </c>
      <c r="G23" s="12">
        <v>70929.06</v>
      </c>
      <c r="H23" s="12">
        <f>G23-F23</f>
        <v>41929.06</v>
      </c>
      <c r="I23" s="12">
        <f>IF(F23=0,0,G23/F23*100)</f>
        <v>244.5829655172414</v>
      </c>
    </row>
    <row r="24" spans="1:9" ht="67.5" customHeight="1" x14ac:dyDescent="0.2">
      <c r="A24" s="11"/>
      <c r="B24" s="11">
        <v>14040100</v>
      </c>
      <c r="C24" s="16" t="s">
        <v>28</v>
      </c>
      <c r="D24" s="12">
        <v>30000</v>
      </c>
      <c r="E24" s="12">
        <v>30000</v>
      </c>
      <c r="F24" s="12">
        <v>6000</v>
      </c>
      <c r="G24" s="12">
        <v>37904.06</v>
      </c>
      <c r="H24" s="12">
        <f>G24-F24</f>
        <v>31904.059999999998</v>
      </c>
      <c r="I24" s="12">
        <f>IF(F24=0,0,G24/F24*100)</f>
        <v>631.73433333333321</v>
      </c>
    </row>
    <row r="25" spans="1:9" ht="50.25" customHeight="1" x14ac:dyDescent="0.2">
      <c r="A25" s="11"/>
      <c r="B25" s="11">
        <v>14040200</v>
      </c>
      <c r="C25" s="16" t="s">
        <v>29</v>
      </c>
      <c r="D25" s="12">
        <v>100000</v>
      </c>
      <c r="E25" s="12">
        <v>100000</v>
      </c>
      <c r="F25" s="12">
        <v>23000</v>
      </c>
      <c r="G25" s="12">
        <v>33025</v>
      </c>
      <c r="H25" s="12">
        <f>G25-F25</f>
        <v>10025</v>
      </c>
      <c r="I25" s="12">
        <f>IF(F25=0,0,G25/F25*100)</f>
        <v>143.58695652173913</v>
      </c>
    </row>
    <row r="26" spans="1:9" ht="27" customHeight="1" x14ac:dyDescent="0.2">
      <c r="A26" s="11"/>
      <c r="B26" s="11">
        <v>18000000</v>
      </c>
      <c r="C26" s="16" t="s">
        <v>30</v>
      </c>
      <c r="D26" s="12">
        <v>6258000</v>
      </c>
      <c r="E26" s="12">
        <v>6458000</v>
      </c>
      <c r="F26" s="12">
        <v>1742000</v>
      </c>
      <c r="G26" s="12">
        <v>1517294.1900000002</v>
      </c>
      <c r="H26" s="12">
        <f>G26-F26</f>
        <v>-224705.80999999982</v>
      </c>
      <c r="I26" s="12">
        <f>IF(F26=0,0,G26/F26*100)</f>
        <v>87.100699770378881</v>
      </c>
    </row>
    <row r="27" spans="1:9" x14ac:dyDescent="0.2">
      <c r="A27" s="11"/>
      <c r="B27" s="11">
        <v>18010000</v>
      </c>
      <c r="C27" s="16" t="s">
        <v>31</v>
      </c>
      <c r="D27" s="12">
        <v>4258000</v>
      </c>
      <c r="E27" s="12">
        <v>4258000</v>
      </c>
      <c r="F27" s="12">
        <v>1022000</v>
      </c>
      <c r="G27" s="12">
        <v>657147.25</v>
      </c>
      <c r="H27" s="12">
        <f>G27-F27</f>
        <v>-364852.75</v>
      </c>
      <c r="I27" s="12">
        <f>IF(F27=0,0,G27/F27*100)</f>
        <v>64.300122309197647</v>
      </c>
    </row>
    <row r="28" spans="1:9" ht="40.5" customHeight="1" x14ac:dyDescent="0.2">
      <c r="A28" s="11"/>
      <c r="B28" s="11">
        <v>18010200</v>
      </c>
      <c r="C28" s="16" t="s">
        <v>32</v>
      </c>
      <c r="D28" s="12">
        <v>6000</v>
      </c>
      <c r="E28" s="12">
        <v>6000</v>
      </c>
      <c r="F28" s="12">
        <v>0</v>
      </c>
      <c r="G28" s="12">
        <v>25828.400000000001</v>
      </c>
      <c r="H28" s="12">
        <f>G28-F28</f>
        <v>25828.400000000001</v>
      </c>
      <c r="I28" s="12">
        <f>IF(F28=0,0,G28/F28*100)</f>
        <v>0</v>
      </c>
    </row>
    <row r="29" spans="1:9" ht="39.75" customHeight="1" x14ac:dyDescent="0.2">
      <c r="A29" s="11"/>
      <c r="B29" s="11">
        <v>18010300</v>
      </c>
      <c r="C29" s="16" t="s">
        <v>33</v>
      </c>
      <c r="D29" s="12">
        <v>80000</v>
      </c>
      <c r="E29" s="12">
        <v>80000</v>
      </c>
      <c r="F29" s="12">
        <v>12000</v>
      </c>
      <c r="G29" s="12">
        <v>568.44000000000005</v>
      </c>
      <c r="H29" s="12">
        <f>G29-F29</f>
        <v>-11431.56</v>
      </c>
      <c r="I29" s="12">
        <f>IF(F29=0,0,G29/F29*100)</f>
        <v>4.7370000000000001</v>
      </c>
    </row>
    <row r="30" spans="1:9" ht="40.5" customHeight="1" x14ac:dyDescent="0.2">
      <c r="A30" s="11"/>
      <c r="B30" s="11">
        <v>18010400</v>
      </c>
      <c r="C30" s="16" t="s">
        <v>34</v>
      </c>
      <c r="D30" s="12">
        <v>33000</v>
      </c>
      <c r="E30" s="12">
        <v>33000</v>
      </c>
      <c r="F30" s="12">
        <v>9000</v>
      </c>
      <c r="G30" s="12">
        <v>17950.04</v>
      </c>
      <c r="H30" s="12">
        <f>G30-F30</f>
        <v>8950.0400000000009</v>
      </c>
      <c r="I30" s="12">
        <f>IF(F30=0,0,G30/F30*100)</f>
        <v>199.4448888888889</v>
      </c>
    </row>
    <row r="31" spans="1:9" ht="13.5" customHeight="1" x14ac:dyDescent="0.2">
      <c r="A31" s="11"/>
      <c r="B31" s="11">
        <v>18010500</v>
      </c>
      <c r="C31" s="16" t="s">
        <v>35</v>
      </c>
      <c r="D31" s="12">
        <v>300000</v>
      </c>
      <c r="E31" s="12">
        <v>300000</v>
      </c>
      <c r="F31" s="12">
        <v>70000</v>
      </c>
      <c r="G31" s="12">
        <v>119044.42</v>
      </c>
      <c r="H31" s="12">
        <f>G31-F31</f>
        <v>49044.42</v>
      </c>
      <c r="I31" s="12">
        <f>IF(F31=0,0,G31/F31*100)</f>
        <v>170.06345714285715</v>
      </c>
    </row>
    <row r="32" spans="1:9" ht="15" customHeight="1" x14ac:dyDescent="0.2">
      <c r="A32" s="11"/>
      <c r="B32" s="11">
        <v>18010600</v>
      </c>
      <c r="C32" s="16" t="s">
        <v>36</v>
      </c>
      <c r="D32" s="12">
        <v>3000000</v>
      </c>
      <c r="E32" s="12">
        <v>3000000</v>
      </c>
      <c r="F32" s="12">
        <v>920000</v>
      </c>
      <c r="G32" s="12">
        <v>465190.46</v>
      </c>
      <c r="H32" s="12">
        <f>G32-F32</f>
        <v>-454809.54</v>
      </c>
      <c r="I32" s="12">
        <f>IF(F32=0,0,G32/F32*100)</f>
        <v>50.564180434782614</v>
      </c>
    </row>
    <row r="33" spans="1:9" ht="15" customHeight="1" x14ac:dyDescent="0.2">
      <c r="A33" s="11"/>
      <c r="B33" s="11">
        <v>18010700</v>
      </c>
      <c r="C33" s="16" t="s">
        <v>37</v>
      </c>
      <c r="D33" s="12">
        <v>620000</v>
      </c>
      <c r="E33" s="12">
        <v>620000</v>
      </c>
      <c r="F33" s="12">
        <v>0</v>
      </c>
      <c r="G33" s="12">
        <v>20782.150000000001</v>
      </c>
      <c r="H33" s="12">
        <f>G33-F33</f>
        <v>20782.150000000001</v>
      </c>
      <c r="I33" s="12">
        <f>IF(F33=0,0,G33/F33*100)</f>
        <v>0</v>
      </c>
    </row>
    <row r="34" spans="1:9" ht="11.25" customHeight="1" x14ac:dyDescent="0.2">
      <c r="A34" s="11"/>
      <c r="B34" s="11">
        <v>18010900</v>
      </c>
      <c r="C34" s="16" t="s">
        <v>38</v>
      </c>
      <c r="D34" s="12">
        <v>219000</v>
      </c>
      <c r="E34" s="12">
        <v>219000</v>
      </c>
      <c r="F34" s="12">
        <v>11000</v>
      </c>
      <c r="G34" s="12">
        <v>7783.34</v>
      </c>
      <c r="H34" s="12">
        <f>G34-F34</f>
        <v>-3216.66</v>
      </c>
      <c r="I34" s="12">
        <f>IF(F34=0,0,G34/F34*100)</f>
        <v>70.757636363636365</v>
      </c>
    </row>
    <row r="35" spans="1:9" x14ac:dyDescent="0.2">
      <c r="A35" s="11"/>
      <c r="B35" s="11">
        <v>18050000</v>
      </c>
      <c r="C35" s="16" t="s">
        <v>39</v>
      </c>
      <c r="D35" s="12">
        <v>2000000</v>
      </c>
      <c r="E35" s="12">
        <v>2200000</v>
      </c>
      <c r="F35" s="12">
        <v>720000</v>
      </c>
      <c r="G35" s="12">
        <v>860146.94000000006</v>
      </c>
      <c r="H35" s="12">
        <f>G35-F35</f>
        <v>140146.94000000006</v>
      </c>
      <c r="I35" s="12">
        <f>IF(F35=0,0,G35/F35*100)</f>
        <v>119.46485277777779</v>
      </c>
    </row>
    <row r="36" spans="1:9" ht="12.75" customHeight="1" x14ac:dyDescent="0.2">
      <c r="A36" s="11"/>
      <c r="B36" s="11">
        <v>18050300</v>
      </c>
      <c r="C36" s="16" t="s">
        <v>40</v>
      </c>
      <c r="D36" s="12">
        <v>500000</v>
      </c>
      <c r="E36" s="12">
        <v>500000</v>
      </c>
      <c r="F36" s="12">
        <v>30000</v>
      </c>
      <c r="G36" s="12">
        <v>123736.03</v>
      </c>
      <c r="H36" s="12">
        <f>G36-F36</f>
        <v>93736.03</v>
      </c>
      <c r="I36" s="12">
        <f>IF(F36=0,0,G36/F36*100)</f>
        <v>412.45343333333329</v>
      </c>
    </row>
    <row r="37" spans="1:9" ht="20.25" customHeight="1" x14ac:dyDescent="0.2">
      <c r="A37" s="11"/>
      <c r="B37" s="11">
        <v>18050400</v>
      </c>
      <c r="C37" s="16" t="s">
        <v>41</v>
      </c>
      <c r="D37" s="12">
        <v>1000000</v>
      </c>
      <c r="E37" s="12">
        <v>1200000</v>
      </c>
      <c r="F37" s="12">
        <v>490000</v>
      </c>
      <c r="G37" s="12">
        <v>584219.06000000006</v>
      </c>
      <c r="H37" s="12">
        <f>G37-F37</f>
        <v>94219.060000000056</v>
      </c>
      <c r="I37" s="12">
        <f>IF(F37=0,0,G37/F37*100)</f>
        <v>119.22837959183674</v>
      </c>
    </row>
    <row r="38" spans="1:9" ht="51" customHeight="1" x14ac:dyDescent="0.2">
      <c r="A38" s="11"/>
      <c r="B38" s="11">
        <v>18050500</v>
      </c>
      <c r="C38" s="16" t="s">
        <v>42</v>
      </c>
      <c r="D38" s="12">
        <v>500000</v>
      </c>
      <c r="E38" s="12">
        <v>500000</v>
      </c>
      <c r="F38" s="12">
        <v>200000</v>
      </c>
      <c r="G38" s="12">
        <v>152191.85</v>
      </c>
      <c r="H38" s="12">
        <f>G38-F38</f>
        <v>-47808.149999999994</v>
      </c>
      <c r="I38" s="12">
        <f>IF(F38=0,0,G38/F38*100)</f>
        <v>76.095924999999994</v>
      </c>
    </row>
    <row r="39" spans="1:9" ht="17.25" customHeight="1" x14ac:dyDescent="0.2">
      <c r="A39" s="11"/>
      <c r="B39" s="11">
        <v>20000000</v>
      </c>
      <c r="C39" s="16" t="s">
        <v>43</v>
      </c>
      <c r="D39" s="12">
        <v>26000</v>
      </c>
      <c r="E39" s="12">
        <v>37000</v>
      </c>
      <c r="F39" s="12">
        <v>15500</v>
      </c>
      <c r="G39" s="12">
        <v>48518.239999999998</v>
      </c>
      <c r="H39" s="12">
        <f>G39-F39</f>
        <v>33018.239999999998</v>
      </c>
      <c r="I39" s="12">
        <f>IF(F39=0,0,G39/F39*100)</f>
        <v>313.02090322580642</v>
      </c>
    </row>
    <row r="40" spans="1:9" ht="18" customHeight="1" x14ac:dyDescent="0.2">
      <c r="A40" s="11"/>
      <c r="B40" s="11">
        <v>21000000</v>
      </c>
      <c r="C40" s="16" t="s">
        <v>44</v>
      </c>
      <c r="D40" s="12">
        <v>20000</v>
      </c>
      <c r="E40" s="12">
        <v>26600</v>
      </c>
      <c r="F40" s="12">
        <v>9600</v>
      </c>
      <c r="G40" s="12">
        <v>16027.6</v>
      </c>
      <c r="H40" s="12">
        <f>G40-F40</f>
        <v>6427.6</v>
      </c>
      <c r="I40" s="12">
        <f>IF(F40=0,0,G40/F40*100)</f>
        <v>166.95416666666668</v>
      </c>
    </row>
    <row r="41" spans="1:9" x14ac:dyDescent="0.2">
      <c r="A41" s="11"/>
      <c r="B41" s="11">
        <v>21080000</v>
      </c>
      <c r="C41" s="16" t="s">
        <v>45</v>
      </c>
      <c r="D41" s="12">
        <v>20000</v>
      </c>
      <c r="E41" s="12">
        <v>26600</v>
      </c>
      <c r="F41" s="12">
        <v>9600</v>
      </c>
      <c r="G41" s="12">
        <v>16027.6</v>
      </c>
      <c r="H41" s="12">
        <f>G41-F41</f>
        <v>6427.6</v>
      </c>
      <c r="I41" s="12">
        <f>IF(F41=0,0,G41/F41*100)</f>
        <v>166.95416666666668</v>
      </c>
    </row>
    <row r="42" spans="1:9" ht="25.5" x14ac:dyDescent="0.2">
      <c r="A42" s="11"/>
      <c r="B42" s="11">
        <v>21081100</v>
      </c>
      <c r="C42" s="16" t="s">
        <v>46</v>
      </c>
      <c r="D42" s="12">
        <v>20000</v>
      </c>
      <c r="E42" s="12">
        <v>20000</v>
      </c>
      <c r="F42" s="12">
        <v>3000</v>
      </c>
      <c r="G42" s="12">
        <v>9367</v>
      </c>
      <c r="H42" s="12">
        <f>G42-F42</f>
        <v>6367</v>
      </c>
      <c r="I42" s="12">
        <f>IF(F42=0,0,G42/F42*100)</f>
        <v>312.23333333333329</v>
      </c>
    </row>
    <row r="43" spans="1:9" ht="63.75" customHeight="1" x14ac:dyDescent="0.2">
      <c r="A43" s="11"/>
      <c r="B43" s="11">
        <v>21081500</v>
      </c>
      <c r="C43" s="16" t="s">
        <v>47</v>
      </c>
      <c r="D43" s="12">
        <v>0</v>
      </c>
      <c r="E43" s="12">
        <v>6600</v>
      </c>
      <c r="F43" s="12">
        <v>6600</v>
      </c>
      <c r="G43" s="12">
        <v>6660.6</v>
      </c>
      <c r="H43" s="12">
        <f>G43-F43</f>
        <v>60.600000000000364</v>
      </c>
      <c r="I43" s="12">
        <f>IF(F43=0,0,G43/F43*100)</f>
        <v>100.91818181818182</v>
      </c>
    </row>
    <row r="44" spans="1:9" ht="30.75" customHeight="1" x14ac:dyDescent="0.2">
      <c r="A44" s="11"/>
      <c r="B44" s="11">
        <v>22000000</v>
      </c>
      <c r="C44" s="16" t="s">
        <v>48</v>
      </c>
      <c r="D44" s="12">
        <v>6000</v>
      </c>
      <c r="E44" s="12">
        <v>6000</v>
      </c>
      <c r="F44" s="12">
        <v>1500</v>
      </c>
      <c r="G44" s="12">
        <v>9993.23</v>
      </c>
      <c r="H44" s="12">
        <f>G44-F44</f>
        <v>8493.23</v>
      </c>
      <c r="I44" s="12">
        <f>IF(F44=0,0,G44/F44*100)</f>
        <v>666.21533333333332</v>
      </c>
    </row>
    <row r="45" spans="1:9" ht="18" customHeight="1" x14ac:dyDescent="0.2">
      <c r="A45" s="11"/>
      <c r="B45" s="11">
        <v>22010000</v>
      </c>
      <c r="C45" s="16" t="s">
        <v>49</v>
      </c>
      <c r="D45" s="12">
        <v>3000</v>
      </c>
      <c r="E45" s="12">
        <v>3000</v>
      </c>
      <c r="F45" s="12">
        <v>1000</v>
      </c>
      <c r="G45" s="12">
        <v>9788.07</v>
      </c>
      <c r="H45" s="12">
        <f>G45-F45</f>
        <v>8788.07</v>
      </c>
      <c r="I45" s="12">
        <f>IF(F45=0,0,G45/F45*100)</f>
        <v>978.8069999999999</v>
      </c>
    </row>
    <row r="46" spans="1:9" ht="25.5" x14ac:dyDescent="0.2">
      <c r="A46" s="11"/>
      <c r="B46" s="11">
        <v>22012500</v>
      </c>
      <c r="C46" s="16" t="s">
        <v>50</v>
      </c>
      <c r="D46" s="12">
        <v>3000</v>
      </c>
      <c r="E46" s="12">
        <v>3000</v>
      </c>
      <c r="F46" s="12">
        <v>1000</v>
      </c>
      <c r="G46" s="12">
        <v>9788.07</v>
      </c>
      <c r="H46" s="12">
        <f>G46-F46</f>
        <v>8788.07</v>
      </c>
      <c r="I46" s="12">
        <f>IF(F46=0,0,G46/F46*100)</f>
        <v>978.8069999999999</v>
      </c>
    </row>
    <row r="47" spans="1:9" x14ac:dyDescent="0.2">
      <c r="A47" s="11"/>
      <c r="B47" s="11">
        <v>22090000</v>
      </c>
      <c r="C47" s="16" t="s">
        <v>51</v>
      </c>
      <c r="D47" s="12">
        <v>3000</v>
      </c>
      <c r="E47" s="12">
        <v>3000</v>
      </c>
      <c r="F47" s="12">
        <v>500</v>
      </c>
      <c r="G47" s="12">
        <v>205.16</v>
      </c>
      <c r="H47" s="12">
        <f>G47-F47</f>
        <v>-294.84000000000003</v>
      </c>
      <c r="I47" s="12">
        <f>IF(F47=0,0,G47/F47*100)</f>
        <v>41.032000000000004</v>
      </c>
    </row>
    <row r="48" spans="1:9" ht="39.75" customHeight="1" x14ac:dyDescent="0.2">
      <c r="A48" s="11"/>
      <c r="B48" s="11">
        <v>22090100</v>
      </c>
      <c r="C48" s="16" t="s">
        <v>52</v>
      </c>
      <c r="D48" s="12">
        <v>0</v>
      </c>
      <c r="E48" s="12">
        <v>0</v>
      </c>
      <c r="F48" s="12">
        <v>0</v>
      </c>
      <c r="G48" s="12">
        <v>35.159999999999997</v>
      </c>
      <c r="H48" s="12">
        <f>G48-F48</f>
        <v>35.159999999999997</v>
      </c>
      <c r="I48" s="12">
        <f>IF(F48=0,0,G48/F48*100)</f>
        <v>0</v>
      </c>
    </row>
    <row r="49" spans="1:9" ht="40.5" customHeight="1" x14ac:dyDescent="0.2">
      <c r="A49" s="11"/>
      <c r="B49" s="11">
        <v>22090400</v>
      </c>
      <c r="C49" s="16" t="s">
        <v>53</v>
      </c>
      <c r="D49" s="12">
        <v>3000</v>
      </c>
      <c r="E49" s="12">
        <v>3000</v>
      </c>
      <c r="F49" s="12">
        <v>500</v>
      </c>
      <c r="G49" s="12">
        <v>170</v>
      </c>
      <c r="H49" s="12">
        <f>G49-F49</f>
        <v>-330</v>
      </c>
      <c r="I49" s="12">
        <f>IF(F49=0,0,G49/F49*100)</f>
        <v>34</v>
      </c>
    </row>
    <row r="50" spans="1:9" ht="18.75" customHeight="1" x14ac:dyDescent="0.2">
      <c r="A50" s="11"/>
      <c r="B50" s="11">
        <v>24000000</v>
      </c>
      <c r="C50" s="16" t="s">
        <v>54</v>
      </c>
      <c r="D50" s="12">
        <v>0</v>
      </c>
      <c r="E50" s="12">
        <v>4400</v>
      </c>
      <c r="F50" s="12">
        <v>4400</v>
      </c>
      <c r="G50" s="12">
        <v>22497.41</v>
      </c>
      <c r="H50" s="12">
        <f>G50-F50</f>
        <v>18097.41</v>
      </c>
      <c r="I50" s="12">
        <f>IF(F50=0,0,G50/F50*100)</f>
        <v>511.30477272727273</v>
      </c>
    </row>
    <row r="51" spans="1:9" x14ac:dyDescent="0.2">
      <c r="A51" s="11"/>
      <c r="B51" s="11">
        <v>24060000</v>
      </c>
      <c r="C51" s="16" t="s">
        <v>45</v>
      </c>
      <c r="D51" s="12">
        <v>0</v>
      </c>
      <c r="E51" s="12">
        <v>4400</v>
      </c>
      <c r="F51" s="12">
        <v>4400</v>
      </c>
      <c r="G51" s="12">
        <v>22497.41</v>
      </c>
      <c r="H51" s="12">
        <f>G51-F51</f>
        <v>18097.41</v>
      </c>
      <c r="I51" s="12">
        <f>IF(F51=0,0,G51/F51*100)</f>
        <v>511.30477272727273</v>
      </c>
    </row>
    <row r="52" spans="1:9" x14ac:dyDescent="0.2">
      <c r="A52" s="11"/>
      <c r="B52" s="11">
        <v>24060300</v>
      </c>
      <c r="C52" s="16" t="s">
        <v>45</v>
      </c>
      <c r="D52" s="12">
        <v>0</v>
      </c>
      <c r="E52" s="12">
        <v>4400</v>
      </c>
      <c r="F52" s="12">
        <v>4400</v>
      </c>
      <c r="G52" s="12">
        <v>22497.41</v>
      </c>
      <c r="H52" s="12">
        <f>G52-F52</f>
        <v>18097.41</v>
      </c>
      <c r="I52" s="12">
        <f>IF(F52=0,0,G52/F52*100)</f>
        <v>511.30477272727273</v>
      </c>
    </row>
    <row r="53" spans="1:9" x14ac:dyDescent="0.2">
      <c r="A53" s="11"/>
      <c r="B53" s="11">
        <v>40000000</v>
      </c>
      <c r="C53" s="16" t="s">
        <v>55</v>
      </c>
      <c r="D53" s="12">
        <v>27617300</v>
      </c>
      <c r="E53" s="12">
        <v>27617300</v>
      </c>
      <c r="F53" s="12">
        <v>8800500</v>
      </c>
      <c r="G53" s="12">
        <v>8800500</v>
      </c>
      <c r="H53" s="12">
        <f>G53-F53</f>
        <v>0</v>
      </c>
      <c r="I53" s="12">
        <f>IF(F53=0,0,G53/F53*100)</f>
        <v>100</v>
      </c>
    </row>
    <row r="54" spans="1:9" ht="11.25" customHeight="1" x14ac:dyDescent="0.2">
      <c r="A54" s="11"/>
      <c r="B54" s="11">
        <v>41000000</v>
      </c>
      <c r="C54" s="16" t="s">
        <v>56</v>
      </c>
      <c r="D54" s="12">
        <v>27617300</v>
      </c>
      <c r="E54" s="12">
        <v>27617300</v>
      </c>
      <c r="F54" s="12">
        <v>8800500</v>
      </c>
      <c r="G54" s="12">
        <v>8800500</v>
      </c>
      <c r="H54" s="12">
        <f>G54-F54</f>
        <v>0</v>
      </c>
      <c r="I54" s="12">
        <f>IF(F54=0,0,G54/F54*100)</f>
        <v>100</v>
      </c>
    </row>
    <row r="55" spans="1:9" ht="16.5" customHeight="1" x14ac:dyDescent="0.2">
      <c r="A55" s="11"/>
      <c r="B55" s="11">
        <v>41020000</v>
      </c>
      <c r="C55" s="16" t="s">
        <v>57</v>
      </c>
      <c r="D55" s="12">
        <v>9496000</v>
      </c>
      <c r="E55" s="12">
        <v>9496000</v>
      </c>
      <c r="F55" s="12">
        <v>3165200</v>
      </c>
      <c r="G55" s="12">
        <v>3165200</v>
      </c>
      <c r="H55" s="12">
        <f>G55-F55</f>
        <v>0</v>
      </c>
      <c r="I55" s="12">
        <f>IF(F55=0,0,G55/F55*100)</f>
        <v>100</v>
      </c>
    </row>
    <row r="56" spans="1:9" x14ac:dyDescent="0.2">
      <c r="A56" s="11"/>
      <c r="B56" s="11">
        <v>41020100</v>
      </c>
      <c r="C56" s="16" t="s">
        <v>58</v>
      </c>
      <c r="D56" s="12">
        <v>9496000</v>
      </c>
      <c r="E56" s="12">
        <v>9496000</v>
      </c>
      <c r="F56" s="12">
        <v>3165200</v>
      </c>
      <c r="G56" s="12">
        <v>3165200</v>
      </c>
      <c r="H56" s="12">
        <f>G56-F56</f>
        <v>0</v>
      </c>
      <c r="I56" s="12">
        <f>IF(F56=0,0,G56/F56*100)</f>
        <v>100</v>
      </c>
    </row>
    <row r="57" spans="1:9" ht="23.25" customHeight="1" x14ac:dyDescent="0.2">
      <c r="A57" s="11"/>
      <c r="B57" s="11">
        <v>41030000</v>
      </c>
      <c r="C57" s="16" t="s">
        <v>59</v>
      </c>
      <c r="D57" s="12">
        <v>18121300</v>
      </c>
      <c r="E57" s="12">
        <v>18121300</v>
      </c>
      <c r="F57" s="12">
        <v>5635300</v>
      </c>
      <c r="G57" s="12">
        <v>5635300</v>
      </c>
      <c r="H57" s="12">
        <f>G57-F57</f>
        <v>0</v>
      </c>
      <c r="I57" s="12">
        <f>IF(F57=0,0,G57/F57*100)</f>
        <v>100</v>
      </c>
    </row>
    <row r="58" spans="1:9" ht="26.25" customHeight="1" x14ac:dyDescent="0.2">
      <c r="A58" s="11"/>
      <c r="B58" s="11">
        <v>41033900</v>
      </c>
      <c r="C58" s="16" t="s">
        <v>60</v>
      </c>
      <c r="D58" s="12">
        <v>18121300</v>
      </c>
      <c r="E58" s="12">
        <v>18121300</v>
      </c>
      <c r="F58" s="12">
        <v>5635300</v>
      </c>
      <c r="G58" s="12">
        <v>5635300</v>
      </c>
      <c r="H58" s="12">
        <f>G58-F58</f>
        <v>0</v>
      </c>
      <c r="I58" s="12">
        <f>IF(F58=0,0,G58/F58*100)</f>
        <v>100</v>
      </c>
    </row>
    <row r="59" spans="1:9" x14ac:dyDescent="0.2">
      <c r="A59" s="13" t="s">
        <v>61</v>
      </c>
      <c r="B59" s="14"/>
      <c r="C59" s="14"/>
      <c r="D59" s="15">
        <v>13000000</v>
      </c>
      <c r="E59" s="15">
        <v>13720000</v>
      </c>
      <c r="F59" s="15">
        <v>3584500</v>
      </c>
      <c r="G59" s="15">
        <v>3753997.78</v>
      </c>
      <c r="H59" s="15">
        <f>G59-F59</f>
        <v>169497.7799999998</v>
      </c>
      <c r="I59" s="15">
        <f>IF(F59=0,0,G59/F59*100)</f>
        <v>104.7286310503557</v>
      </c>
    </row>
    <row r="60" spans="1:9" x14ac:dyDescent="0.2">
      <c r="A60" s="13" t="s">
        <v>62</v>
      </c>
      <c r="B60" s="14"/>
      <c r="C60" s="14"/>
      <c r="D60" s="15">
        <v>40617300</v>
      </c>
      <c r="E60" s="15">
        <v>41337300</v>
      </c>
      <c r="F60" s="15">
        <v>12385000</v>
      </c>
      <c r="G60" s="15">
        <v>12554497.779999999</v>
      </c>
      <c r="H60" s="15">
        <f>G60-F60</f>
        <v>169497.77999999933</v>
      </c>
      <c r="I60" s="15">
        <f>IF(F60=0,0,G60/F60*100)</f>
        <v>101.36857311263626</v>
      </c>
    </row>
  </sheetData>
  <mergeCells count="8">
    <mergeCell ref="A59:C59"/>
    <mergeCell ref="A60:C60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7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2024-05-01T05:59:30Z</cp:lastPrinted>
  <dcterms:created xsi:type="dcterms:W3CDTF">2024-05-01T05:51:00Z</dcterms:created>
  <dcterms:modified xsi:type="dcterms:W3CDTF">2024-05-01T06:01:33Z</dcterms:modified>
</cp:coreProperties>
</file>