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<sst xmlns="http://schemas.openxmlformats.org/spreadsheetml/2006/main" count="72" uniqueCount="70">
  <si>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26.05.2025</t>
  </si>
  <si>
    <t>Аналіз виконання плану по доходах</t>
  </si>
  <si>
    <t>На 30.11.2021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</si>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</sst>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9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10431000</v>
      </c>
      <c r="F9" s="12">
        <v>9117000</v>
      </c>
      <c r="G9" s="12">
        <v>9690444.6600000001</v>
      </c>
      <c r="H9" s="12">
        <f>G9-F9</f>
        <v>573444.66000000015</v>
      </c>
      <c r="I9" s="12">
        <f>IF(F9=0,0,G9/F9*100)</f>
        <v>106.28983942086212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5556000</v>
      </c>
      <c r="F10" s="12">
        <v>4646000</v>
      </c>
      <c r="G10" s="12">
        <v>4946702.2300000004</v>
      </c>
      <c r="H10" s="12">
        <f>G10-F10</f>
        <v>300702.23000000045</v>
      </c>
      <c r="I10" s="12">
        <f>IF(F10=0,0,G10/F10*100)</f>
        <v>106.47228217821782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5556000</v>
      </c>
      <c r="F11" s="12">
        <v>4646000</v>
      </c>
      <c r="G11" s="12">
        <v>4946702.2300000004</v>
      </c>
      <c r="H11" s="12">
        <f>G11-F11</f>
        <v>300702.23000000045</v>
      </c>
      <c r="I11" s="12">
        <f>IF(F11=0,0,G11/F11*100)</f>
        <v>106.47228217821782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4130000</v>
      </c>
      <c r="F12" s="12">
        <v>3330000</v>
      </c>
      <c r="G12" s="12">
        <v>3623545.3</v>
      </c>
      <c r="H12" s="12">
        <f>G12-F12</f>
        <v>293545.29999999981</v>
      </c>
      <c r="I12" s="12">
        <f>IF(F12=0,0,G12/F12*100)</f>
        <v>108.81517417417416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760000</v>
      </c>
      <c r="F13" s="12">
        <v>700000</v>
      </c>
      <c r="G13" s="12">
        <v>703595.86</v>
      </c>
      <c r="H13" s="12">
        <f>G13-F13</f>
        <v>3595.859999999986</v>
      </c>
      <c r="I13" s="12">
        <f>IF(F13=0,0,G13/F13*100)</f>
        <v>100.51369428571428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665000</v>
      </c>
      <c r="F14" s="12">
        <v>615000</v>
      </c>
      <c r="G14" s="12">
        <v>615631.91</v>
      </c>
      <c r="H14" s="12">
        <f>G14-F14</f>
        <v>631.9100000000326</v>
      </c>
      <c r="I14" s="12">
        <f>IF(F14=0,0,G14/F14*100)</f>
        <v>100.10274959349594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1000</v>
      </c>
      <c r="G15" s="12">
        <v>3929.16</v>
      </c>
      <c r="H15" s="12">
        <f>G15-F15</f>
        <v>2929.16</v>
      </c>
      <c r="I15" s="12">
        <f>IF(F15=0,0,G15/F15*100)</f>
        <v>392.916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798000</v>
      </c>
      <c r="F16" s="12">
        <v>630000</v>
      </c>
      <c r="G16" s="12">
        <v>788775.20000000007</v>
      </c>
      <c r="H16" s="12">
        <f>G16-F16</f>
        <v>158775.20000000007</v>
      </c>
      <c r="I16" s="12">
        <f>IF(F16=0,0,G16/F16*100)</f>
        <v>125.2024126984127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798000</v>
      </c>
      <c r="F17" s="12">
        <v>630000</v>
      </c>
      <c r="G17" s="12">
        <v>788473.35000000009</v>
      </c>
      <c r="H17" s="12">
        <f>G17-F17</f>
        <v>158473.35000000009</v>
      </c>
      <c r="I17" s="12">
        <f>IF(F17=0,0,G17/F17*100)</f>
        <v>125.15450000000001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112000</v>
      </c>
      <c r="G18" s="12">
        <v>270360.2</v>
      </c>
      <c r="H18" s="12">
        <f>G18-F18</f>
        <v>158360.20000000001</v>
      </c>
      <c r="I18" s="12">
        <f>IF(F18=0,0,G18/F18*100)</f>
        <v>241.39303571428573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668000</v>
      </c>
      <c r="F19" s="12">
        <v>518000</v>
      </c>
      <c r="G19" s="12">
        <v>518113.15</v>
      </c>
      <c r="H19" s="12">
        <f>G19-F19</f>
        <v>113.15000000002328</v>
      </c>
      <c r="I19" s="12">
        <f>IF(F19=0,0,G19/F19*100)</f>
        <v>100.02184362934364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301.85000000000002</v>
      </c>
      <c r="H20" s="12">
        <f>G20-F20</f>
        <v>301.85000000000002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301.85000000000002</v>
      </c>
      <c r="H21" s="12">
        <f>G21-F21</f>
        <v>301.85000000000002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21300</v>
      </c>
      <c r="G22" s="12">
        <v>27637.03</v>
      </c>
      <c r="H22" s="12">
        <f>G22-F22</f>
        <v>6337.0299999999988</v>
      </c>
      <c r="I22" s="12">
        <f>IF(F22=0,0,G22/F22*100)</f>
        <v>129.7513145539906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21300</v>
      </c>
      <c r="G23" s="12">
        <v>27637.03</v>
      </c>
      <c r="H23" s="12">
        <f>G23-F23</f>
        <v>6337.0299999999988</v>
      </c>
      <c r="I23" s="12">
        <f>IF(F23=0,0,G23/F23*100)</f>
        <v>129.7513145539906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21300</v>
      </c>
      <c r="G24" s="12">
        <v>27637.03</v>
      </c>
      <c r="H24" s="12">
        <f>G24-F24</f>
        <v>6337.0299999999988</v>
      </c>
      <c r="I24" s="12">
        <f>IF(F24=0,0,G24/F24*100)</f>
        <v>129.7513145539906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4052700</v>
      </c>
      <c r="F25" s="12">
        <v>3819700</v>
      </c>
      <c r="G25" s="12">
        <v>3927330.2</v>
      </c>
      <c r="H25" s="12">
        <f>G25-F25</f>
        <v>107630.20000000019</v>
      </c>
      <c r="I25" s="12">
        <f>IF(F25=0,0,G25/F25*100)</f>
        <v>102.81776579312512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2321700</v>
      </c>
      <c r="F26" s="12">
        <v>2173700</v>
      </c>
      <c r="G26" s="12">
        <v>2280448.2000000002</v>
      </c>
      <c r="H26" s="12">
        <f>G26-F26</f>
        <v>106748.20000000019</v>
      </c>
      <c r="I26" s="12">
        <f>IF(F26=0,0,G26/F26*100)</f>
        <v>104.91089846804988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1683.94</v>
      </c>
      <c r="H27" s="12">
        <f>G27-F27</f>
        <v>-3916.06</v>
      </c>
      <c r="I27" s="12">
        <f>IF(F27=0,0,G27/F27*100)</f>
        <v>30.070357142857144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62200</v>
      </c>
      <c r="F28" s="12">
        <v>60200</v>
      </c>
      <c r="G28" s="12">
        <v>58921.43</v>
      </c>
      <c r="H28" s="12">
        <f>G28-F28</f>
        <v>-1278.5699999999997</v>
      </c>
      <c r="I28" s="12">
        <f>IF(F28=0,0,G28/F28*100)</f>
        <v>97.876129568106322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49000</v>
      </c>
      <c r="F29" s="12">
        <v>47000</v>
      </c>
      <c r="G29" s="12">
        <v>58803.47</v>
      </c>
      <c r="H29" s="12">
        <f>G29-F29</f>
        <v>11803.470000000001</v>
      </c>
      <c r="I29" s="12">
        <f>IF(F29=0,0,G29/F29*100)</f>
        <v>125.11376595744682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181700</v>
      </c>
      <c r="G30" s="12">
        <v>201721.16</v>
      </c>
      <c r="H30" s="12">
        <f>G30-F30</f>
        <v>20021.160000000003</v>
      </c>
      <c r="I30" s="12">
        <f>IF(F30=0,0,G30/F30*100)</f>
        <v>111.01880022014311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1600000</v>
      </c>
      <c r="F31" s="12">
        <v>1475000</v>
      </c>
      <c r="G31" s="12">
        <v>1530266.28</v>
      </c>
      <c r="H31" s="12">
        <f>G31-F31</f>
        <v>55266.280000000028</v>
      </c>
      <c r="I31" s="12">
        <f>IF(F31=0,0,G31/F31*100)</f>
        <v>103.74686644067796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333800</v>
      </c>
      <c r="G32" s="12">
        <v>352539.92</v>
      </c>
      <c r="H32" s="12">
        <f>G32-F32</f>
        <v>18739.919999999984</v>
      </c>
      <c r="I32" s="12">
        <f>IF(F32=0,0,G32/F32*100)</f>
        <v>105.61411623726782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70400</v>
      </c>
      <c r="G33" s="12">
        <v>76512</v>
      </c>
      <c r="H33" s="12">
        <f>G33-F33</f>
        <v>6112</v>
      </c>
      <c r="I33" s="12">
        <f>IF(F33=0,0,G33/F33*100)</f>
        <v>108.68181818181819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1731000</v>
      </c>
      <c r="F34" s="12">
        <v>1646000</v>
      </c>
      <c r="G34" s="12">
        <v>1646882</v>
      </c>
      <c r="H34" s="12">
        <f>G34-F34</f>
        <v>882</v>
      </c>
      <c r="I34" s="12">
        <f>IF(F34=0,0,G34/F34*100)</f>
        <v>100.05358444714459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650000</v>
      </c>
      <c r="F35" s="12">
        <v>605000</v>
      </c>
      <c r="G35" s="12">
        <v>605870</v>
      </c>
      <c r="H35" s="12">
        <f>G35-F35</f>
        <v>870</v>
      </c>
      <c r="I35" s="12">
        <f>IF(F35=0,0,G35/F35*100)</f>
        <v>100.14380165289256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630000</v>
      </c>
      <c r="F36" s="12">
        <v>590000</v>
      </c>
      <c r="G36" s="12">
        <v>611361.39</v>
      </c>
      <c r="H36" s="12">
        <f>G36-F36</f>
        <v>21361.390000000014</v>
      </c>
      <c r="I36" s="12">
        <f>IF(F36=0,0,G36/F36*100)</f>
        <v>103.62057457627118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451000</v>
      </c>
      <c r="G37" s="12">
        <v>429650.61</v>
      </c>
      <c r="H37" s="12">
        <f>G37-F37</f>
        <v>-21349.390000000014</v>
      </c>
      <c r="I37" s="12">
        <f>IF(F37=0,0,G37/F37*100)</f>
        <v>95.266210643015512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32000</v>
      </c>
      <c r="F38" s="12">
        <v>29600</v>
      </c>
      <c r="G38" s="12">
        <v>56889.219999999994</v>
      </c>
      <c r="H38" s="12">
        <f>G38-F38</f>
        <v>27289.219999999994</v>
      </c>
      <c r="I38" s="12">
        <f>IF(F38=0,0,G38/F38*100)</f>
        <v>192.1933108108108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20000</v>
      </c>
      <c r="F39" s="12">
        <v>19000</v>
      </c>
      <c r="G39" s="12">
        <v>45724</v>
      </c>
      <c r="H39" s="12">
        <f>G39-F39</f>
        <v>26724</v>
      </c>
      <c r="I39" s="12">
        <f>IF(F39=0,0,G39/F39*100)</f>
        <v>240.65263157894736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20000</v>
      </c>
      <c r="F40" s="12">
        <v>19000</v>
      </c>
      <c r="G40" s="12">
        <v>45724</v>
      </c>
      <c r="H40" s="12">
        <f>G40-F40</f>
        <v>26724</v>
      </c>
      <c r="I40" s="12">
        <f>IF(F40=0,0,G40/F40*100)</f>
        <v>240.65263157894736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9000</v>
      </c>
      <c r="G41" s="12">
        <v>25724</v>
      </c>
      <c r="H41" s="12">
        <f>G41-F41</f>
        <v>16724</v>
      </c>
      <c r="I41" s="12">
        <f>IF(F41=0,0,G41/F41*100)</f>
        <v>285.82222222222225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10000</v>
      </c>
      <c r="F42" s="12">
        <v>10000</v>
      </c>
      <c r="G42" s="12">
        <v>20000</v>
      </c>
      <c r="H42" s="12">
        <f>G42-F42</f>
        <v>10000</v>
      </c>
      <c r="I42" s="12">
        <f>IF(F42=0,0,G42/F42*100)</f>
        <v>200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10600</v>
      </c>
      <c r="G43" s="12">
        <v>8176.5300000000007</v>
      </c>
      <c r="H43" s="12">
        <f>G43-F43</f>
        <v>-2423.4699999999993</v>
      </c>
      <c r="I43" s="12">
        <f>IF(F43=0,0,G43/F43*100)</f>
        <v>77.137075471698125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4600</v>
      </c>
      <c r="G44" s="12">
        <v>3801.36</v>
      </c>
      <c r="H44" s="12">
        <f>G44-F44</f>
        <v>-798.63999999999987</v>
      </c>
      <c r="I44" s="12">
        <f>IF(F44=0,0,G44/F44*100)</f>
        <v>82.638260869565215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4600</v>
      </c>
      <c r="G45" s="12">
        <v>3801.36</v>
      </c>
      <c r="H45" s="12">
        <f>G45-F45</f>
        <v>-798.63999999999987</v>
      </c>
      <c r="I45" s="12">
        <f>IF(F45=0,0,G45/F45*100)</f>
        <v>82.638260869565215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6000</v>
      </c>
      <c r="G46" s="12">
        <v>4375.17</v>
      </c>
      <c r="H46" s="12">
        <f>G46-F46</f>
        <v>-1624.83</v>
      </c>
      <c r="I46" s="12">
        <f>IF(F46=0,0,G46/F46*100)</f>
        <v>72.919499999999999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6000</v>
      </c>
      <c r="G47" s="12">
        <v>4375.17</v>
      </c>
      <c r="H47" s="12">
        <f>G47-F47</f>
        <v>-1624.83</v>
      </c>
      <c r="I47" s="12">
        <f>IF(F47=0,0,G47/F47*100)</f>
        <v>72.919499999999999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2988.69</v>
      </c>
      <c r="H48" s="12">
        <f>G48-F48</f>
        <v>2988.69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2988.69</v>
      </c>
      <c r="H49" s="12">
        <f>G49-F49</f>
        <v>2988.69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24062200</v>
      </c>
      <c r="C51" s="11" t="s">
        <v>52</v>
      </c>
      <c r="D51" s="12">
        <v>0</v>
      </c>
      <c r="E51" s="12">
        <v>0</v>
      </c>
      <c r="F51" s="12">
        <v>0</v>
      </c>
      <c r="G51" s="12">
        <v>657.6</v>
      </c>
      <c r="H51" s="12">
        <f>G51-F51</f>
        <v>657.6</v>
      </c>
      <c r="I51" s="12">
        <f>IF(F51=0,0,G51/F51*100)</f>
        <v>0</v>
      </c>
    </row>
    <row r="52" spans="1:9" x14ac:dyDescent="0.2">
      <c r="A52" s="11"/>
      <c r="B52" s="11">
        <v>40000000</v>
      </c>
      <c r="C52" s="11" t="s">
        <v>53</v>
      </c>
      <c r="D52" s="12">
        <v>25049650</v>
      </c>
      <c r="E52" s="12">
        <v>30308003</v>
      </c>
      <c r="F52" s="12">
        <v>27121188</v>
      </c>
      <c r="G52" s="12">
        <v>27121188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41000000</v>
      </c>
      <c r="C53" s="11" t="s">
        <v>54</v>
      </c>
      <c r="D53" s="12">
        <v>25049650</v>
      </c>
      <c r="E53" s="12">
        <v>30308003</v>
      </c>
      <c r="F53" s="12">
        <v>27121188</v>
      </c>
      <c r="G53" s="12">
        <v>27121188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41020000</v>
      </c>
      <c r="C54" s="11" t="s">
        <v>55</v>
      </c>
      <c r="D54" s="12">
        <v>6813900</v>
      </c>
      <c r="E54" s="12">
        <v>6813900</v>
      </c>
      <c r="F54" s="12">
        <v>6245800</v>
      </c>
      <c r="G54" s="12">
        <v>6245800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1" t="s">
        <v>56</v>
      </c>
      <c r="D55" s="12">
        <v>6813900</v>
      </c>
      <c r="E55" s="12">
        <v>6813900</v>
      </c>
      <c r="F55" s="12">
        <v>6245800</v>
      </c>
      <c r="G55" s="12">
        <v>6245800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41030000</v>
      </c>
      <c r="C56" s="11" t="s">
        <v>57</v>
      </c>
      <c r="D56" s="12">
        <v>17324700</v>
      </c>
      <c r="E56" s="12">
        <v>22212979</v>
      </c>
      <c r="F56" s="12">
        <v>19690179</v>
      </c>
      <c r="G56" s="12">
        <v>19690179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41033900</v>
      </c>
      <c r="C57" s="11" t="s">
        <v>58</v>
      </c>
      <c r="D57" s="12">
        <v>17324700</v>
      </c>
      <c r="E57" s="12">
        <v>17324700</v>
      </c>
      <c r="F57" s="12">
        <v>15707900</v>
      </c>
      <c r="G57" s="12">
        <v>15707900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41034500</v>
      </c>
      <c r="C58" s="11" t="s">
        <v>59</v>
      </c>
      <c r="D58" s="12">
        <v>0</v>
      </c>
      <c r="E58" s="12">
        <v>2940000</v>
      </c>
      <c r="F58" s="12">
        <v>2034000</v>
      </c>
      <c r="G58" s="12">
        <v>2034000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41035200</v>
      </c>
      <c r="C59" s="11" t="s">
        <v>60</v>
      </c>
      <c r="D59" s="12">
        <v>0</v>
      </c>
      <c r="E59" s="12">
        <v>1948279</v>
      </c>
      <c r="F59" s="12">
        <v>1948279</v>
      </c>
      <c r="G59" s="12">
        <v>1948279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41040000</v>
      </c>
      <c r="C60" s="11" t="s">
        <v>61</v>
      </c>
      <c r="D60" s="12">
        <v>911050</v>
      </c>
      <c r="E60" s="12">
        <v>911050</v>
      </c>
      <c r="F60" s="12">
        <v>834900</v>
      </c>
      <c r="G60" s="12">
        <v>834900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41040200</v>
      </c>
      <c r="C61" s="11" t="s">
        <v>62</v>
      </c>
      <c r="D61" s="12">
        <v>911050</v>
      </c>
      <c r="E61" s="12">
        <v>911050</v>
      </c>
      <c r="F61" s="12">
        <v>834900</v>
      </c>
      <c r="G61" s="12">
        <v>834900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41050000</v>
      </c>
      <c r="C62" s="11" t="s">
        <v>63</v>
      </c>
      <c r="D62" s="12">
        <v>0</v>
      </c>
      <c r="E62" s="12">
        <v>370074</v>
      </c>
      <c r="F62" s="12">
        <v>350309</v>
      </c>
      <c r="G62" s="12">
        <v>350309</v>
      </c>
      <c r="H62" s="12">
        <f>G62-F62</f>
        <v>0</v>
      </c>
      <c r="I62" s="12">
        <f>IF(F62=0,0,G62/F62*100)</f>
        <v>100</v>
      </c>
    </row>
    <row r="63" spans="1:9" x14ac:dyDescent="0.2">
      <c r="A63" s="11"/>
      <c r="B63" s="11">
        <v>41051200</v>
      </c>
      <c r="C63" s="11" t="s">
        <v>64</v>
      </c>
      <c r="D63" s="12">
        <v>0</v>
      </c>
      <c r="E63" s="12">
        <v>88131</v>
      </c>
      <c r="F63" s="12">
        <v>68366</v>
      </c>
      <c r="G63" s="12">
        <v>68366</v>
      </c>
      <c r="H63" s="12">
        <f>G63-F63</f>
        <v>0</v>
      </c>
      <c r="I63" s="12">
        <f>IF(F63=0,0,G63/F63*100)</f>
        <v>100</v>
      </c>
    </row>
    <row r="64" spans="1:9" x14ac:dyDescent="0.2">
      <c r="A64" s="11"/>
      <c r="B64" s="11">
        <v>41051400</v>
      </c>
      <c r="C64" s="11" t="s">
        <v>65</v>
      </c>
      <c r="D64" s="12">
        <v>0</v>
      </c>
      <c r="E64" s="12">
        <v>281943</v>
      </c>
      <c r="F64" s="12">
        <v>281943</v>
      </c>
      <c r="G64" s="12">
        <v>281943</v>
      </c>
      <c r="H64" s="12">
        <f>G64-F64</f>
        <v>0</v>
      </c>
      <c r="I64" s="12">
        <f>IF(F64=0,0,G64/F64*100)</f>
        <v>100</v>
      </c>
    </row>
    <row r="65" spans="1:9" x14ac:dyDescent="0.2">
      <c r="A65" s="11"/>
      <c r="B65" s="11">
        <v>50000000</v>
      </c>
      <c r="C65" s="11" t="s">
        <v>66</v>
      </c>
      <c r="D65" s="12">
        <v>0</v>
      </c>
      <c r="E65" s="12">
        <v>0</v>
      </c>
      <c r="F65" s="12">
        <v>0</v>
      </c>
      <c r="G65" s="12">
        <v>0</v>
      </c>
      <c r="H65" s="12">
        <f>G65-F65</f>
        <v>0</v>
      </c>
      <c r="I65" s="12">
        <f>IF(F65=0,0,G65/F65*100)</f>
        <v>0</v>
      </c>
    </row>
    <row r="66" spans="1:9" x14ac:dyDescent="0.2">
      <c r="A66" s="11"/>
      <c r="B66" s="11">
        <v>50110000</v>
      </c>
      <c r="C66" s="11" t="s">
        <v>67</v>
      </c>
      <c r="D66" s="12">
        <v>0</v>
      </c>
      <c r="E66" s="12">
        <v>0</v>
      </c>
      <c r="F66" s="12">
        <v>0</v>
      </c>
      <c r="G66" s="12">
        <v>0</v>
      </c>
      <c r="H66" s="12">
        <f>G66-F66</f>
        <v>0</v>
      </c>
      <c r="I66" s="12">
        <f>IF(F66=0,0,G66/F66*100)</f>
        <v>0</v>
      </c>
    </row>
    <row r="67" spans="1:9" x14ac:dyDescent="0.2">
      <c r="A67" s="13" t="s">
        <v>68</v>
      </c>
      <c r="B67" s="14"/>
      <c r="C67" s="14"/>
      <c r="D67" s="15">
        <v>9488000</v>
      </c>
      <c r="E67" s="15">
        <v>10463000</v>
      </c>
      <c r="F67" s="15">
        <v>9146600</v>
      </c>
      <c r="G67" s="15">
        <v>9747333.879999999</v>
      </c>
      <c r="H67" s="15">
        <f>G67-F67</f>
        <v>600733.87999999896</v>
      </c>
      <c r="I67" s="15">
        <f>IF(F67=0,0,G67/F67*100)</f>
        <v>106.56783810377625</v>
      </c>
    </row>
    <row r="68" spans="1:9" x14ac:dyDescent="0.2">
      <c r="A68" s="13" t="s">
        <v>69</v>
      </c>
      <c r="B68" s="14"/>
      <c r="C68" s="14"/>
      <c r="D68" s="15">
        <v>34537650</v>
      </c>
      <c r="E68" s="15">
        <v>40771003</v>
      </c>
      <c r="F68" s="15">
        <v>36267788</v>
      </c>
      <c r="G68" s="15">
        <v>36868521.879999995</v>
      </c>
      <c r="H68" s="15">
        <f>G68-F68</f>
        <v>600733.87999999523</v>
      </c>
      <c r="I68" s="15">
        <f>IF(F68=0,0,G68/F68*100)</f>
        <v>101.65638411694695</v>
      </c>
    </row>
  </sheetData>
  <mergeCells count="8">
    <mergeCell ref="A67:C67"/>
    <mergeCell ref="A68:C68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2025-05-26T08:20:35Z</dcterms:created>
  <dcterms:modified xsi:type="dcterms:W3CDTF">2025-05-26T08:22:33Z</dcterms:modified>
</cp:coreProperties>
</file>