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5  рік\січень\"/>
    </mc:Choice>
  </mc:AlternateContent>
  <bookViews>
    <workbookView xWindow="0" yWindow="0" windowWidth="2370" windowHeight="1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<sst xmlns="http://schemas.openxmlformats.org/spreadsheetml/2006/main" count="65" uniqueCount="63">
  <si>
    <t>Станом на 03.02.2025</t>
  </si>
  <si>
    <t>Аналіз виконання плану по доходах</t>
  </si>
  <si>
    <t>На 31.01.2025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</si>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</sst>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43" workbookViewId="0">
      <selection activeCell="C11" sqref="C11"/>
    </sheetView>
  </sheetViews>
  <sheetFormatPr defaultRowHeight="12.75" x14ac:dyDescent="0.2"/>
  <cols>
    <col min="1" max="1" width="0.140625" customWidth="1"/>
    <col min="3" max="3" width="79.42578125" customWidth="1"/>
    <col min="4" max="4" width="13.85546875" customWidth="1"/>
    <col min="5" max="5" width="19.140625" customWidth="1"/>
    <col min="6" max="6" width="16" customWidth="1"/>
    <col min="7" max="7" width="16.85546875" customWidth="1"/>
    <col min="8" max="8" width="14.8554687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14650000</v>
      </c>
      <c r="E9" s="12">
        <v>14650000</v>
      </c>
      <c r="F9" s="12">
        <v>1034000</v>
      </c>
      <c r="G9" s="12">
        <v>1467622.22</v>
      </c>
      <c r="H9" s="12">
        <f>G9-F9</f>
        <v>433622.22</v>
      </c>
      <c r="I9" s="12">
        <f>IF(F9=0,0,G9/F9*100)</f>
        <v>141.93638491295937</v>
      </c>
    </row>
    <row r="10" spans="1:12" ht="27" customHeight="1" x14ac:dyDescent="0.2">
      <c r="A10" s="11"/>
      <c r="B10" s="11">
        <v>11000000</v>
      </c>
      <c r="C10" s="16" t="s">
        <v>14</v>
      </c>
      <c r="D10" s="12">
        <v>8209000</v>
      </c>
      <c r="E10" s="12">
        <v>8209000</v>
      </c>
      <c r="F10" s="12">
        <v>580000</v>
      </c>
      <c r="G10" s="12">
        <v>890018.95</v>
      </c>
      <c r="H10" s="12">
        <f>G10-F10</f>
        <v>310018.94999999995</v>
      </c>
      <c r="I10" s="12">
        <f>IF(F10=0,0,G10/F10*100)</f>
        <v>153.45154310344827</v>
      </c>
    </row>
    <row r="11" spans="1:12" ht="25.5" x14ac:dyDescent="0.2">
      <c r="A11" s="11"/>
      <c r="B11" s="11">
        <v>11010000</v>
      </c>
      <c r="C11" s="16" t="s">
        <v>15</v>
      </c>
      <c r="D11" s="12">
        <v>8209000</v>
      </c>
      <c r="E11" s="12">
        <v>8209000</v>
      </c>
      <c r="F11" s="12">
        <v>580000</v>
      </c>
      <c r="G11" s="12">
        <v>890018.95</v>
      </c>
      <c r="H11" s="12">
        <f>G11-F11</f>
        <v>310018.94999999995</v>
      </c>
      <c r="I11" s="12">
        <f>IF(F11=0,0,G11/F11*100)</f>
        <v>153.45154310344827</v>
      </c>
    </row>
    <row r="12" spans="1:12" ht="45" customHeight="1" x14ac:dyDescent="0.2">
      <c r="A12" s="11"/>
      <c r="B12" s="11">
        <v>11010100</v>
      </c>
      <c r="C12" s="16" t="s">
        <v>16</v>
      </c>
      <c r="D12" s="12">
        <v>6578000</v>
      </c>
      <c r="E12" s="12">
        <v>6578000</v>
      </c>
      <c r="F12" s="12">
        <v>540000</v>
      </c>
      <c r="G12" s="12">
        <v>797430.7</v>
      </c>
      <c r="H12" s="12">
        <f>G12-F12</f>
        <v>257430.69999999995</v>
      </c>
      <c r="I12" s="12">
        <f>IF(F12=0,0,G12/F12*100)</f>
        <v>147.67235185185183</v>
      </c>
    </row>
    <row r="13" spans="1:12" ht="40.5" customHeight="1" x14ac:dyDescent="0.2">
      <c r="A13" s="11"/>
      <c r="B13" s="11">
        <v>11010400</v>
      </c>
      <c r="C13" s="16" t="s">
        <v>17</v>
      </c>
      <c r="D13" s="12">
        <v>830000</v>
      </c>
      <c r="E13" s="12">
        <v>830000</v>
      </c>
      <c r="F13" s="12">
        <v>30000</v>
      </c>
      <c r="G13" s="12">
        <v>33643.1</v>
      </c>
      <c r="H13" s="12">
        <f>G13-F13</f>
        <v>3643.0999999999985</v>
      </c>
      <c r="I13" s="12">
        <f>IF(F13=0,0,G13/F13*100)</f>
        <v>112.14366666666666</v>
      </c>
    </row>
    <row r="14" spans="1:12" ht="31.5" customHeight="1" x14ac:dyDescent="0.2">
      <c r="A14" s="11"/>
      <c r="B14" s="11">
        <v>11010500</v>
      </c>
      <c r="C14" s="16" t="s">
        <v>18</v>
      </c>
      <c r="D14" s="12">
        <v>35000</v>
      </c>
      <c r="E14" s="12">
        <v>35000</v>
      </c>
      <c r="F14" s="12">
        <v>0</v>
      </c>
      <c r="G14" s="12">
        <v>47301.440000000002</v>
      </c>
      <c r="H14" s="12">
        <f>G14-F14</f>
        <v>47301.440000000002</v>
      </c>
      <c r="I14" s="12">
        <f>IF(F14=0,0,G14/F14*100)</f>
        <v>0</v>
      </c>
    </row>
    <row r="15" spans="1:12" ht="39" customHeight="1" x14ac:dyDescent="0.2">
      <c r="A15" s="11"/>
      <c r="B15" s="11">
        <v>11011300</v>
      </c>
      <c r="C15" s="16" t="s">
        <v>19</v>
      </c>
      <c r="D15" s="12">
        <v>766000</v>
      </c>
      <c r="E15" s="12">
        <v>766000</v>
      </c>
      <c r="F15" s="12">
        <v>10000</v>
      </c>
      <c r="G15" s="12">
        <v>11643.71</v>
      </c>
      <c r="H15" s="12">
        <f>G15-F15</f>
        <v>1643.7099999999991</v>
      </c>
      <c r="I15" s="12">
        <f>IF(F15=0,0,G15/F15*100)</f>
        <v>116.43709999999999</v>
      </c>
    </row>
    <row r="16" spans="1:12" ht="30" customHeight="1" x14ac:dyDescent="0.2">
      <c r="A16" s="11"/>
      <c r="B16" s="11">
        <v>13000000</v>
      </c>
      <c r="C16" s="16" t="s">
        <v>20</v>
      </c>
      <c r="D16" s="12">
        <v>530000</v>
      </c>
      <c r="E16" s="12">
        <v>530000</v>
      </c>
      <c r="F16" s="12">
        <v>0</v>
      </c>
      <c r="G16" s="12">
        <v>0</v>
      </c>
      <c r="H16" s="12">
        <f>G16-F16</f>
        <v>0</v>
      </c>
      <c r="I16" s="12">
        <f>IF(F16=0,0,G16/F16*100)</f>
        <v>0</v>
      </c>
    </row>
    <row r="17" spans="1:9" ht="25.5" x14ac:dyDescent="0.2">
      <c r="A17" s="11"/>
      <c r="B17" s="11">
        <v>13010000</v>
      </c>
      <c r="C17" s="16" t="s">
        <v>21</v>
      </c>
      <c r="D17" s="12">
        <v>530000</v>
      </c>
      <c r="E17" s="12">
        <v>530000</v>
      </c>
      <c r="F17" s="12">
        <v>0</v>
      </c>
      <c r="G17" s="12">
        <v>0</v>
      </c>
      <c r="H17" s="12">
        <f>G17-F17</f>
        <v>0</v>
      </c>
      <c r="I17" s="12">
        <f>IF(F17=0,0,G17/F17*100)</f>
        <v>0</v>
      </c>
    </row>
    <row r="18" spans="1:9" ht="44.25" customHeight="1" x14ac:dyDescent="0.2">
      <c r="A18" s="11"/>
      <c r="B18" s="11">
        <v>13010100</v>
      </c>
      <c r="C18" s="16" t="s">
        <v>22</v>
      </c>
      <c r="D18" s="12">
        <v>230000</v>
      </c>
      <c r="E18" s="12">
        <v>230000</v>
      </c>
      <c r="F18" s="12">
        <v>0</v>
      </c>
      <c r="G18" s="12">
        <v>0</v>
      </c>
      <c r="H18" s="12">
        <f>G18-F18</f>
        <v>0</v>
      </c>
      <c r="I18" s="12">
        <f>IF(F18=0,0,G18/F18*100)</f>
        <v>0</v>
      </c>
    </row>
    <row r="19" spans="1:9" ht="55.5" customHeight="1" x14ac:dyDescent="0.2">
      <c r="A19" s="11"/>
      <c r="B19" s="11">
        <v>13010200</v>
      </c>
      <c r="C19" s="16" t="s">
        <v>23</v>
      </c>
      <c r="D19" s="12">
        <v>300000</v>
      </c>
      <c r="E19" s="12">
        <v>300000</v>
      </c>
      <c r="F19" s="12">
        <v>0</v>
      </c>
      <c r="G19" s="12">
        <v>0</v>
      </c>
      <c r="H19" s="12">
        <f>G19-F19</f>
        <v>0</v>
      </c>
      <c r="I19" s="12">
        <f>IF(F19=0,0,G19/F19*100)</f>
        <v>0</v>
      </c>
    </row>
    <row r="20" spans="1:9" ht="25.5" x14ac:dyDescent="0.2">
      <c r="A20" s="11"/>
      <c r="B20" s="11">
        <v>14000000</v>
      </c>
      <c r="C20" s="16" t="s">
        <v>24</v>
      </c>
      <c r="D20" s="12">
        <v>280000</v>
      </c>
      <c r="E20" s="12">
        <v>280000</v>
      </c>
      <c r="F20" s="12">
        <v>8000</v>
      </c>
      <c r="G20" s="12">
        <v>33969.600000000006</v>
      </c>
      <c r="H20" s="12">
        <f>G20-F20</f>
        <v>25969.600000000006</v>
      </c>
      <c r="I20" s="12">
        <f>IF(F20=0,0,G20/F20*100)</f>
        <v>424.62000000000006</v>
      </c>
    </row>
    <row r="21" spans="1:9" ht="36" customHeight="1" x14ac:dyDescent="0.2">
      <c r="A21" s="11"/>
      <c r="B21" s="11">
        <v>14040000</v>
      </c>
      <c r="C21" s="16" t="s">
        <v>25</v>
      </c>
      <c r="D21" s="12">
        <v>280000</v>
      </c>
      <c r="E21" s="12">
        <v>280000</v>
      </c>
      <c r="F21" s="12">
        <v>8000</v>
      </c>
      <c r="G21" s="12">
        <v>33969.600000000006</v>
      </c>
      <c r="H21" s="12">
        <f>G21-F21</f>
        <v>25969.600000000006</v>
      </c>
      <c r="I21" s="12">
        <f>IF(F21=0,0,G21/F21*100)</f>
        <v>424.62000000000006</v>
      </c>
    </row>
    <row r="22" spans="1:9" ht="52.5" customHeight="1" x14ac:dyDescent="0.2">
      <c r="A22" s="11"/>
      <c r="B22" s="11">
        <v>14040100</v>
      </c>
      <c r="C22" s="16" t="s">
        <v>26</v>
      </c>
      <c r="D22" s="12">
        <v>180000</v>
      </c>
      <c r="E22" s="12">
        <v>180000</v>
      </c>
      <c r="F22" s="12">
        <v>3000</v>
      </c>
      <c r="G22" s="12">
        <v>24750.74</v>
      </c>
      <c r="H22" s="12">
        <f>G22-F22</f>
        <v>21750.74</v>
      </c>
      <c r="I22" s="12">
        <f>IF(F22=0,0,G22/F22*100)</f>
        <v>825.02466666666669</v>
      </c>
    </row>
    <row r="23" spans="1:9" ht="49.5" customHeight="1" x14ac:dyDescent="0.2">
      <c r="A23" s="11"/>
      <c r="B23" s="11">
        <v>14040200</v>
      </c>
      <c r="C23" s="16" t="s">
        <v>27</v>
      </c>
      <c r="D23" s="12">
        <v>100000</v>
      </c>
      <c r="E23" s="12">
        <v>100000</v>
      </c>
      <c r="F23" s="12">
        <v>5000</v>
      </c>
      <c r="G23" s="12">
        <v>9218.86</v>
      </c>
      <c r="H23" s="12">
        <f>G23-F23</f>
        <v>4218.8600000000006</v>
      </c>
      <c r="I23" s="12">
        <f>IF(F23=0,0,G23/F23*100)</f>
        <v>184.37720000000002</v>
      </c>
    </row>
    <row r="24" spans="1:9" ht="29.25" customHeight="1" x14ac:dyDescent="0.2">
      <c r="A24" s="11"/>
      <c r="B24" s="11">
        <v>18000000</v>
      </c>
      <c r="C24" s="16" t="s">
        <v>28</v>
      </c>
      <c r="D24" s="12">
        <v>5631000</v>
      </c>
      <c r="E24" s="12">
        <v>5631000</v>
      </c>
      <c r="F24" s="12">
        <v>446000</v>
      </c>
      <c r="G24" s="12">
        <v>543633.67000000004</v>
      </c>
      <c r="H24" s="12">
        <f>G24-F24</f>
        <v>97633.670000000042</v>
      </c>
      <c r="I24" s="12">
        <f>IF(F24=0,0,G24/F24*100)</f>
        <v>121.89095739910314</v>
      </c>
    </row>
    <row r="25" spans="1:9" x14ac:dyDescent="0.2">
      <c r="A25" s="11"/>
      <c r="B25" s="11">
        <v>18010000</v>
      </c>
      <c r="C25" s="16" t="s">
        <v>29</v>
      </c>
      <c r="D25" s="12">
        <v>3311000</v>
      </c>
      <c r="E25" s="12">
        <v>3311000</v>
      </c>
      <c r="F25" s="12">
        <v>196000</v>
      </c>
      <c r="G25" s="12">
        <v>350730.77</v>
      </c>
      <c r="H25" s="12">
        <f>G25-F25</f>
        <v>154730.77000000002</v>
      </c>
      <c r="I25" s="12">
        <f>IF(F25=0,0,G25/F25*100)</f>
        <v>178.94427040816328</v>
      </c>
    </row>
    <row r="26" spans="1:9" ht="38.25" customHeight="1" x14ac:dyDescent="0.2">
      <c r="A26" s="11"/>
      <c r="B26" s="11">
        <v>18010200</v>
      </c>
      <c r="C26" s="16" t="s">
        <v>30</v>
      </c>
      <c r="D26" s="12">
        <v>70000</v>
      </c>
      <c r="E26" s="12">
        <v>70000</v>
      </c>
      <c r="F26" s="12">
        <v>0</v>
      </c>
      <c r="G26" s="12">
        <v>127.83</v>
      </c>
      <c r="H26" s="12">
        <f>G26-F26</f>
        <v>127.83</v>
      </c>
      <c r="I26" s="12">
        <f>IF(F26=0,0,G26/F26*100)</f>
        <v>0</v>
      </c>
    </row>
    <row r="27" spans="1:9" ht="39.75" customHeight="1" x14ac:dyDescent="0.2">
      <c r="A27" s="11"/>
      <c r="B27" s="11">
        <v>18010300</v>
      </c>
      <c r="C27" s="16" t="s">
        <v>31</v>
      </c>
      <c r="D27" s="12">
        <v>100000</v>
      </c>
      <c r="E27" s="12">
        <v>100000</v>
      </c>
      <c r="F27" s="12">
        <v>0</v>
      </c>
      <c r="G27" s="12">
        <v>0</v>
      </c>
      <c r="H27" s="12">
        <f>G27-F27</f>
        <v>0</v>
      </c>
      <c r="I27" s="12">
        <f>IF(F27=0,0,G27/F27*100)</f>
        <v>0</v>
      </c>
    </row>
    <row r="28" spans="1:9" ht="40.5" customHeight="1" x14ac:dyDescent="0.2">
      <c r="A28" s="11"/>
      <c r="B28" s="11">
        <v>18010400</v>
      </c>
      <c r="C28" s="16" t="s">
        <v>32</v>
      </c>
      <c r="D28" s="12">
        <v>42000</v>
      </c>
      <c r="E28" s="12">
        <v>42000</v>
      </c>
      <c r="F28" s="12">
        <v>5000</v>
      </c>
      <c r="G28" s="12">
        <v>6216.02</v>
      </c>
      <c r="H28" s="12">
        <f>G28-F28</f>
        <v>1216.0200000000004</v>
      </c>
      <c r="I28" s="12">
        <f>IF(F28=0,0,G28/F28*100)</f>
        <v>124.32040000000002</v>
      </c>
    </row>
    <row r="29" spans="1:9" ht="25.5" x14ac:dyDescent="0.2">
      <c r="A29" s="11"/>
      <c r="B29" s="11">
        <v>18010500</v>
      </c>
      <c r="C29" s="16" t="s">
        <v>33</v>
      </c>
      <c r="D29" s="12">
        <v>330000</v>
      </c>
      <c r="E29" s="12">
        <v>330000</v>
      </c>
      <c r="F29" s="12">
        <v>30000</v>
      </c>
      <c r="G29" s="12">
        <v>30138.44</v>
      </c>
      <c r="H29" s="12">
        <f>G29-F29</f>
        <v>138.43999999999869</v>
      </c>
      <c r="I29" s="12">
        <f>IF(F29=0,0,G29/F29*100)</f>
        <v>100.46146666666667</v>
      </c>
    </row>
    <row r="30" spans="1:9" ht="21" customHeight="1" x14ac:dyDescent="0.2">
      <c r="A30" s="11"/>
      <c r="B30" s="11">
        <v>18010600</v>
      </c>
      <c r="C30" s="16" t="s">
        <v>34</v>
      </c>
      <c r="D30" s="12">
        <v>2000000</v>
      </c>
      <c r="E30" s="12">
        <v>2000000</v>
      </c>
      <c r="F30" s="12">
        <v>160000</v>
      </c>
      <c r="G30" s="12">
        <v>285188.14</v>
      </c>
      <c r="H30" s="12">
        <f>G30-F30</f>
        <v>125188.14000000001</v>
      </c>
      <c r="I30" s="12">
        <f>IF(F30=0,0,G30/F30*100)</f>
        <v>178.24258750000001</v>
      </c>
    </row>
    <row r="31" spans="1:9" ht="16.5" customHeight="1" x14ac:dyDescent="0.2">
      <c r="A31" s="11"/>
      <c r="B31" s="11">
        <v>18010700</v>
      </c>
      <c r="C31" s="16" t="s">
        <v>35</v>
      </c>
      <c r="D31" s="12">
        <v>550000</v>
      </c>
      <c r="E31" s="12">
        <v>550000</v>
      </c>
      <c r="F31" s="12">
        <v>1000</v>
      </c>
      <c r="G31" s="12">
        <v>1347.19</v>
      </c>
      <c r="H31" s="12">
        <f>G31-F31</f>
        <v>347.19000000000005</v>
      </c>
      <c r="I31" s="12">
        <f>IF(F31=0,0,G31/F31*100)</f>
        <v>134.71900000000002</v>
      </c>
    </row>
    <row r="32" spans="1:9" x14ac:dyDescent="0.2">
      <c r="A32" s="11"/>
      <c r="B32" s="11">
        <v>18010900</v>
      </c>
      <c r="C32" s="16" t="s">
        <v>36</v>
      </c>
      <c r="D32" s="12">
        <v>219000</v>
      </c>
      <c r="E32" s="12">
        <v>219000</v>
      </c>
      <c r="F32" s="12">
        <v>0</v>
      </c>
      <c r="G32" s="12">
        <v>27713.15</v>
      </c>
      <c r="H32" s="12">
        <f>G32-F32</f>
        <v>27713.15</v>
      </c>
      <c r="I32" s="12">
        <f>IF(F32=0,0,G32/F32*100)</f>
        <v>0</v>
      </c>
    </row>
    <row r="33" spans="1:9" x14ac:dyDescent="0.2">
      <c r="A33" s="11"/>
      <c r="B33" s="11">
        <v>18050000</v>
      </c>
      <c r="C33" s="16" t="s">
        <v>37</v>
      </c>
      <c r="D33" s="12">
        <v>2320000</v>
      </c>
      <c r="E33" s="12">
        <v>2320000</v>
      </c>
      <c r="F33" s="12">
        <v>250000</v>
      </c>
      <c r="G33" s="12">
        <v>192902.90000000002</v>
      </c>
      <c r="H33" s="12">
        <f>G33-F33</f>
        <v>-57097.099999999977</v>
      </c>
      <c r="I33" s="12">
        <f>IF(F33=0,0,G33/F33*100)</f>
        <v>77.16116000000001</v>
      </c>
    </row>
    <row r="34" spans="1:9" ht="12.75" customHeight="1" x14ac:dyDescent="0.2">
      <c r="A34" s="11"/>
      <c r="B34" s="11">
        <v>18050300</v>
      </c>
      <c r="C34" s="16" t="s">
        <v>38</v>
      </c>
      <c r="D34" s="12">
        <v>450000</v>
      </c>
      <c r="E34" s="12">
        <v>450000</v>
      </c>
      <c r="F34" s="12">
        <v>60000</v>
      </c>
      <c r="G34" s="12">
        <v>340</v>
      </c>
      <c r="H34" s="12">
        <f>G34-F34</f>
        <v>-59660</v>
      </c>
      <c r="I34" s="12">
        <f>IF(F34=0,0,G34/F34*100)</f>
        <v>0.56666666666666665</v>
      </c>
    </row>
    <row r="35" spans="1:9" x14ac:dyDescent="0.2">
      <c r="A35" s="11"/>
      <c r="B35" s="11">
        <v>18050400</v>
      </c>
      <c r="C35" s="16" t="s">
        <v>39</v>
      </c>
      <c r="D35" s="12">
        <v>1500000</v>
      </c>
      <c r="E35" s="12">
        <v>1500000</v>
      </c>
      <c r="F35" s="12">
        <v>120000</v>
      </c>
      <c r="G35" s="12">
        <v>78090.8</v>
      </c>
      <c r="H35" s="12">
        <f>G35-F35</f>
        <v>-41909.199999999997</v>
      </c>
      <c r="I35" s="12">
        <f>IF(F35=0,0,G35/F35*100)</f>
        <v>65.075666666666663</v>
      </c>
    </row>
    <row r="36" spans="1:9" ht="53.25" customHeight="1" x14ac:dyDescent="0.2">
      <c r="A36" s="11"/>
      <c r="B36" s="11">
        <v>18050500</v>
      </c>
      <c r="C36" s="16" t="s">
        <v>40</v>
      </c>
      <c r="D36" s="12">
        <v>370000</v>
      </c>
      <c r="E36" s="12">
        <v>370000</v>
      </c>
      <c r="F36" s="12">
        <v>70000</v>
      </c>
      <c r="G36" s="12">
        <v>114472.1</v>
      </c>
      <c r="H36" s="12">
        <f>G36-F36</f>
        <v>44472.100000000006</v>
      </c>
      <c r="I36" s="12">
        <f>IF(F36=0,0,G36/F36*100)</f>
        <v>163.53157142857145</v>
      </c>
    </row>
    <row r="37" spans="1:9" x14ac:dyDescent="0.2">
      <c r="A37" s="11"/>
      <c r="B37" s="11">
        <v>20000000</v>
      </c>
      <c r="C37" s="16" t="s">
        <v>41</v>
      </c>
      <c r="D37" s="12">
        <v>50000</v>
      </c>
      <c r="E37" s="12">
        <v>50000</v>
      </c>
      <c r="F37" s="12">
        <v>4000</v>
      </c>
      <c r="G37" s="12">
        <v>10390.59</v>
      </c>
      <c r="H37" s="12">
        <f>G37-F37</f>
        <v>6390.59</v>
      </c>
      <c r="I37" s="12">
        <f>IF(F37=0,0,G37/F37*100)</f>
        <v>259.76474999999999</v>
      </c>
    </row>
    <row r="38" spans="1:9" ht="25.5" x14ac:dyDescent="0.2">
      <c r="A38" s="11"/>
      <c r="B38" s="11">
        <v>21000000</v>
      </c>
      <c r="C38" s="16" t="s">
        <v>42</v>
      </c>
      <c r="D38" s="12">
        <v>0</v>
      </c>
      <c r="E38" s="12">
        <v>0</v>
      </c>
      <c r="F38" s="12">
        <v>0</v>
      </c>
      <c r="G38" s="12">
        <v>782</v>
      </c>
      <c r="H38" s="12">
        <f>G38-F38</f>
        <v>782</v>
      </c>
      <c r="I38" s="12">
        <f>IF(F38=0,0,G38/F38*100)</f>
        <v>0</v>
      </c>
    </row>
    <row r="39" spans="1:9" x14ac:dyDescent="0.2">
      <c r="A39" s="11"/>
      <c r="B39" s="11">
        <v>21080000</v>
      </c>
      <c r="C39" s="16" t="s">
        <v>43</v>
      </c>
      <c r="D39" s="12">
        <v>0</v>
      </c>
      <c r="E39" s="12">
        <v>0</v>
      </c>
      <c r="F39" s="12">
        <v>0</v>
      </c>
      <c r="G39" s="12">
        <v>782</v>
      </c>
      <c r="H39" s="12">
        <f>G39-F39</f>
        <v>782</v>
      </c>
      <c r="I39" s="12">
        <f>IF(F39=0,0,G39/F39*100)</f>
        <v>0</v>
      </c>
    </row>
    <row r="40" spans="1:9" ht="25.5" x14ac:dyDescent="0.2">
      <c r="A40" s="11"/>
      <c r="B40" s="11">
        <v>21081100</v>
      </c>
      <c r="C40" s="16" t="s">
        <v>44</v>
      </c>
      <c r="D40" s="12">
        <v>0</v>
      </c>
      <c r="E40" s="12">
        <v>0</v>
      </c>
      <c r="F40" s="12">
        <v>0</v>
      </c>
      <c r="G40" s="12">
        <v>782</v>
      </c>
      <c r="H40" s="12">
        <f>G40-F40</f>
        <v>782</v>
      </c>
      <c r="I40" s="12">
        <f>IF(F40=0,0,G40/F40*100)</f>
        <v>0</v>
      </c>
    </row>
    <row r="41" spans="1:9" ht="28.5" customHeight="1" x14ac:dyDescent="0.2">
      <c r="A41" s="11"/>
      <c r="B41" s="11">
        <v>22000000</v>
      </c>
      <c r="C41" s="16" t="s">
        <v>45</v>
      </c>
      <c r="D41" s="12">
        <v>50000</v>
      </c>
      <c r="E41" s="12">
        <v>50000</v>
      </c>
      <c r="F41" s="12">
        <v>4000</v>
      </c>
      <c r="G41" s="12">
        <v>5417.6600000000008</v>
      </c>
      <c r="H41" s="12">
        <f>G41-F41</f>
        <v>1417.6600000000008</v>
      </c>
      <c r="I41" s="12">
        <f>IF(F41=0,0,G41/F41*100)</f>
        <v>135.44150000000002</v>
      </c>
    </row>
    <row r="42" spans="1:9" ht="25.5" x14ac:dyDescent="0.2">
      <c r="A42" s="11"/>
      <c r="B42" s="11">
        <v>22010000</v>
      </c>
      <c r="C42" s="16" t="s">
        <v>46</v>
      </c>
      <c r="D42" s="12">
        <v>50000</v>
      </c>
      <c r="E42" s="12">
        <v>50000</v>
      </c>
      <c r="F42" s="12">
        <v>4000</v>
      </c>
      <c r="G42" s="12">
        <v>5380.77</v>
      </c>
      <c r="H42" s="12">
        <f>G42-F42</f>
        <v>1380.7700000000004</v>
      </c>
      <c r="I42" s="12">
        <f>IF(F42=0,0,G42/F42*100)</f>
        <v>134.51925</v>
      </c>
    </row>
    <row r="43" spans="1:9" ht="25.5" x14ac:dyDescent="0.2">
      <c r="A43" s="11"/>
      <c r="B43" s="11">
        <v>22012500</v>
      </c>
      <c r="C43" s="16" t="s">
        <v>47</v>
      </c>
      <c r="D43" s="12">
        <v>50000</v>
      </c>
      <c r="E43" s="12">
        <v>50000</v>
      </c>
      <c r="F43" s="12">
        <v>4000</v>
      </c>
      <c r="G43" s="12">
        <v>5380.77</v>
      </c>
      <c r="H43" s="12">
        <f>G43-F43</f>
        <v>1380.7700000000004</v>
      </c>
      <c r="I43" s="12">
        <f>IF(F43=0,0,G43/F43*100)</f>
        <v>134.51925</v>
      </c>
    </row>
    <row r="44" spans="1:9" x14ac:dyDescent="0.2">
      <c r="A44" s="11"/>
      <c r="B44" s="11">
        <v>22090000</v>
      </c>
      <c r="C44" s="16" t="s">
        <v>48</v>
      </c>
      <c r="D44" s="12">
        <v>0</v>
      </c>
      <c r="E44" s="12">
        <v>0</v>
      </c>
      <c r="F44" s="12">
        <v>0</v>
      </c>
      <c r="G44" s="12">
        <v>36.89</v>
      </c>
      <c r="H44" s="12">
        <f>G44-F44</f>
        <v>36.89</v>
      </c>
      <c r="I44" s="12">
        <f>IF(F44=0,0,G44/F44*100)</f>
        <v>0</v>
      </c>
    </row>
    <row r="45" spans="1:9" ht="37.5" customHeight="1" x14ac:dyDescent="0.2">
      <c r="A45" s="11"/>
      <c r="B45" s="11">
        <v>22090100</v>
      </c>
      <c r="C45" s="16" t="s">
        <v>49</v>
      </c>
      <c r="D45" s="12">
        <v>0</v>
      </c>
      <c r="E45" s="12">
        <v>0</v>
      </c>
      <c r="F45" s="12">
        <v>0</v>
      </c>
      <c r="G45" s="12">
        <v>2.89</v>
      </c>
      <c r="H45" s="12">
        <f>G45-F45</f>
        <v>2.89</v>
      </c>
      <c r="I45" s="12">
        <f>IF(F45=0,0,G45/F45*100)</f>
        <v>0</v>
      </c>
    </row>
    <row r="46" spans="1:9" ht="50.25" customHeight="1" x14ac:dyDescent="0.2">
      <c r="A46" s="11"/>
      <c r="B46" s="11">
        <v>22090400</v>
      </c>
      <c r="C46" s="16" t="s">
        <v>50</v>
      </c>
      <c r="D46" s="12">
        <v>0</v>
      </c>
      <c r="E46" s="12">
        <v>0</v>
      </c>
      <c r="F46" s="12">
        <v>0</v>
      </c>
      <c r="G46" s="12">
        <v>34</v>
      </c>
      <c r="H46" s="12">
        <f>G46-F46</f>
        <v>34</v>
      </c>
      <c r="I46" s="12">
        <f>IF(F46=0,0,G46/F46*100)</f>
        <v>0</v>
      </c>
    </row>
    <row r="47" spans="1:9" x14ac:dyDescent="0.2">
      <c r="A47" s="11"/>
      <c r="B47" s="11">
        <v>24000000</v>
      </c>
      <c r="C47" s="16" t="s">
        <v>51</v>
      </c>
      <c r="D47" s="12">
        <v>0</v>
      </c>
      <c r="E47" s="12">
        <v>0</v>
      </c>
      <c r="F47" s="12">
        <v>0</v>
      </c>
      <c r="G47" s="12">
        <v>4190.93</v>
      </c>
      <c r="H47" s="12">
        <f>G47-F47</f>
        <v>4190.93</v>
      </c>
      <c r="I47" s="12">
        <f>IF(F47=0,0,G47/F47*100)</f>
        <v>0</v>
      </c>
    </row>
    <row r="48" spans="1:9" x14ac:dyDescent="0.2">
      <c r="A48" s="11"/>
      <c r="B48" s="11">
        <v>24060000</v>
      </c>
      <c r="C48" s="16" t="s">
        <v>43</v>
      </c>
      <c r="D48" s="12">
        <v>0</v>
      </c>
      <c r="E48" s="12">
        <v>0</v>
      </c>
      <c r="F48" s="12">
        <v>0</v>
      </c>
      <c r="G48" s="12">
        <v>4190.93</v>
      </c>
      <c r="H48" s="12">
        <f>G48-F48</f>
        <v>4190.93</v>
      </c>
      <c r="I48" s="12">
        <f>IF(F48=0,0,G48/F48*100)</f>
        <v>0</v>
      </c>
    </row>
    <row r="49" spans="1:9" x14ac:dyDescent="0.2">
      <c r="A49" s="11"/>
      <c r="B49" s="11">
        <v>24060300</v>
      </c>
      <c r="C49" s="16" t="s">
        <v>43</v>
      </c>
      <c r="D49" s="12">
        <v>0</v>
      </c>
      <c r="E49" s="12">
        <v>0</v>
      </c>
      <c r="F49" s="12">
        <v>0</v>
      </c>
      <c r="G49" s="12">
        <v>4190.93</v>
      </c>
      <c r="H49" s="12">
        <f>G49-F49</f>
        <v>4190.93</v>
      </c>
      <c r="I49" s="12">
        <f>IF(F49=0,0,G49/F49*100)</f>
        <v>0</v>
      </c>
    </row>
    <row r="50" spans="1:9" x14ac:dyDescent="0.2">
      <c r="A50" s="11"/>
      <c r="B50" s="11">
        <v>40000000</v>
      </c>
      <c r="C50" s="16" t="s">
        <v>52</v>
      </c>
      <c r="D50" s="12">
        <v>22150000</v>
      </c>
      <c r="E50" s="12">
        <v>23204300</v>
      </c>
      <c r="F50" s="12">
        <v>2495200</v>
      </c>
      <c r="G50" s="12">
        <v>2495200</v>
      </c>
      <c r="H50" s="12">
        <f>G50-F50</f>
        <v>0</v>
      </c>
      <c r="I50" s="12">
        <f>IF(F50=0,0,G50/F50*100)</f>
        <v>100</v>
      </c>
    </row>
    <row r="51" spans="1:9" ht="25.5" x14ac:dyDescent="0.2">
      <c r="A51" s="11"/>
      <c r="B51" s="11">
        <v>41000000</v>
      </c>
      <c r="C51" s="16" t="s">
        <v>53</v>
      </c>
      <c r="D51" s="12">
        <v>22150000</v>
      </c>
      <c r="E51" s="12">
        <v>23204300</v>
      </c>
      <c r="F51" s="12">
        <v>2495200</v>
      </c>
      <c r="G51" s="12">
        <v>2495200</v>
      </c>
      <c r="H51" s="12">
        <f>G51-F51</f>
        <v>0</v>
      </c>
      <c r="I51" s="12">
        <f>IF(F51=0,0,G51/F51*100)</f>
        <v>100</v>
      </c>
    </row>
    <row r="52" spans="1:9" ht="25.5" x14ac:dyDescent="0.2">
      <c r="A52" s="11"/>
      <c r="B52" s="11">
        <v>41020000</v>
      </c>
      <c r="C52" s="16" t="s">
        <v>54</v>
      </c>
      <c r="D52" s="12">
        <v>9846000</v>
      </c>
      <c r="E52" s="12">
        <v>9846000</v>
      </c>
      <c r="F52" s="12">
        <v>920200</v>
      </c>
      <c r="G52" s="12">
        <v>920200</v>
      </c>
      <c r="H52" s="12">
        <f>G52-F52</f>
        <v>0</v>
      </c>
      <c r="I52" s="12">
        <f>IF(F52=0,0,G52/F52*100)</f>
        <v>100</v>
      </c>
    </row>
    <row r="53" spans="1:9" x14ac:dyDescent="0.2">
      <c r="A53" s="11"/>
      <c r="B53" s="11">
        <v>41020100</v>
      </c>
      <c r="C53" s="16" t="s">
        <v>55</v>
      </c>
      <c r="D53" s="12">
        <v>8648900</v>
      </c>
      <c r="E53" s="12">
        <v>8648900</v>
      </c>
      <c r="F53" s="12">
        <v>720700</v>
      </c>
      <c r="G53" s="12">
        <v>720700</v>
      </c>
      <c r="H53" s="12">
        <f>G53-F53</f>
        <v>0</v>
      </c>
      <c r="I53" s="12">
        <f>IF(F53=0,0,G53/F53*100)</f>
        <v>100</v>
      </c>
    </row>
    <row r="54" spans="1:9" ht="51" customHeight="1" x14ac:dyDescent="0.2">
      <c r="A54" s="11"/>
      <c r="B54" s="11">
        <v>41021400</v>
      </c>
      <c r="C54" s="16" t="s">
        <v>56</v>
      </c>
      <c r="D54" s="12">
        <v>1197100</v>
      </c>
      <c r="E54" s="12">
        <v>1197100</v>
      </c>
      <c r="F54" s="12">
        <v>199500</v>
      </c>
      <c r="G54" s="12">
        <v>199500</v>
      </c>
      <c r="H54" s="12">
        <f>G54-F54</f>
        <v>0</v>
      </c>
      <c r="I54" s="12">
        <f>IF(F54=0,0,G54/F54*100)</f>
        <v>100</v>
      </c>
    </row>
    <row r="55" spans="1:9" ht="25.5" x14ac:dyDescent="0.2">
      <c r="A55" s="11"/>
      <c r="B55" s="11">
        <v>41030000</v>
      </c>
      <c r="C55" s="16" t="s">
        <v>57</v>
      </c>
      <c r="D55" s="12">
        <v>12304000</v>
      </c>
      <c r="E55" s="12">
        <v>13358300</v>
      </c>
      <c r="F55" s="12">
        <v>1575000</v>
      </c>
      <c r="G55" s="12">
        <v>1575000</v>
      </c>
      <c r="H55" s="12">
        <f>G55-F55</f>
        <v>0</v>
      </c>
      <c r="I55" s="12">
        <f>IF(F55=0,0,G55/F55*100)</f>
        <v>100</v>
      </c>
    </row>
    <row r="56" spans="1:9" ht="25.5" x14ac:dyDescent="0.2">
      <c r="A56" s="11"/>
      <c r="B56" s="11">
        <v>41033900</v>
      </c>
      <c r="C56" s="16" t="s">
        <v>58</v>
      </c>
      <c r="D56" s="12">
        <v>12304000</v>
      </c>
      <c r="E56" s="12">
        <v>12304000</v>
      </c>
      <c r="F56" s="12">
        <v>1407600</v>
      </c>
      <c r="G56" s="12">
        <v>1407600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41035400</v>
      </c>
      <c r="C57" s="11" t="s">
        <v>59</v>
      </c>
      <c r="D57" s="12">
        <v>0</v>
      </c>
      <c r="E57" s="12">
        <v>58800</v>
      </c>
      <c r="F57" s="12">
        <v>5900</v>
      </c>
      <c r="G57" s="12">
        <v>5900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41036300</v>
      </c>
      <c r="C58" s="11" t="s">
        <v>60</v>
      </c>
      <c r="D58" s="12">
        <v>0</v>
      </c>
      <c r="E58" s="12">
        <v>995500</v>
      </c>
      <c r="F58" s="12">
        <v>161500</v>
      </c>
      <c r="G58" s="12">
        <v>161500</v>
      </c>
      <c r="H58" s="12">
        <f>G58-F58</f>
        <v>0</v>
      </c>
      <c r="I58" s="12">
        <f>IF(F58=0,0,G58/F58*100)</f>
        <v>100</v>
      </c>
    </row>
    <row r="59" spans="1:9" x14ac:dyDescent="0.2">
      <c r="A59" s="13" t="s">
        <v>61</v>
      </c>
      <c r="B59" s="14"/>
      <c r="C59" s="14"/>
      <c r="D59" s="15">
        <v>14700000</v>
      </c>
      <c r="E59" s="15">
        <v>14700000</v>
      </c>
      <c r="F59" s="15">
        <v>1038000</v>
      </c>
      <c r="G59" s="15">
        <v>1478012.8099999998</v>
      </c>
      <c r="H59" s="15">
        <f>G59-F59</f>
        <v>440012.80999999982</v>
      </c>
      <c r="I59" s="15">
        <f>IF(F59=0,0,G59/F59*100)</f>
        <v>142.39044412331404</v>
      </c>
    </row>
    <row r="60" spans="1:9" x14ac:dyDescent="0.2">
      <c r="A60" s="13" t="s">
        <v>62</v>
      </c>
      <c r="B60" s="14"/>
      <c r="C60" s="14"/>
      <c r="D60" s="15">
        <v>36850000</v>
      </c>
      <c r="E60" s="15">
        <v>37904300</v>
      </c>
      <c r="F60" s="15">
        <v>3533200</v>
      </c>
      <c r="G60" s="15">
        <v>3973212.8099999996</v>
      </c>
      <c r="H60" s="15">
        <f>G60-F60</f>
        <v>440012.80999999959</v>
      </c>
      <c r="I60" s="15">
        <f>IF(F60=0,0,G60/F60*100)</f>
        <v>112.45366268538434</v>
      </c>
    </row>
  </sheetData>
  <mergeCells count="8">
    <mergeCell ref="A59:C59"/>
    <mergeCell ref="A60:C60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4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2025-02-03T08:58:17Z</cp:lastPrinted>
  <dcterms:created xsi:type="dcterms:W3CDTF">2025-02-03T08:53:33Z</dcterms:created>
  <dcterms:modified xsi:type="dcterms:W3CDTF">2025-02-03T09:05:03Z</dcterms:modified>
</cp:coreProperties>
</file>